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Ibilgailuak\"/>
    </mc:Choice>
  </mc:AlternateContent>
  <xr:revisionPtr revIDLastSave="0" documentId="13_ncr:1_{71AD10AF-36E0-4236-B1AB-BC4CAD0B30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ilakaera-Evolución 2021-25" sheetId="1" r:id="rId1"/>
  </sheets>
  <definedNames>
    <definedName name="_xlnm._FilterDatabase" localSheetId="0" hidden="1">'Bilakaera-Evolución 2021-25'!$A$1:$H$310</definedName>
    <definedName name="_xlnm.Print_Area" localSheetId="0">'Bilakaera-Evolución 2021-25'!$A$1:$H$313</definedName>
    <definedName name="_xlnm.Print_Titles" localSheetId="0">'Bilakaera-Evolución 2021-25'!$1:$1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17" i="1" l="1"/>
  <c r="F216" i="1"/>
  <c r="F215" i="1"/>
  <c r="F214" i="1"/>
  <c r="F213" i="1"/>
  <c r="F212" i="1"/>
  <c r="F211" i="1"/>
  <c r="F210" i="1"/>
  <c r="F209" i="1"/>
  <c r="F208" i="1"/>
  <c r="F279" i="1"/>
  <c r="F197" i="1"/>
  <c r="F196" i="1"/>
  <c r="F195" i="1"/>
  <c r="F101" i="1"/>
  <c r="F92" i="1"/>
  <c r="F91" i="1"/>
  <c r="F280" i="1"/>
  <c r="F203" i="1"/>
  <c r="F9" i="1"/>
  <c r="F8" i="1"/>
  <c r="F7" i="1"/>
  <c r="F6" i="1"/>
  <c r="F5" i="1"/>
  <c r="F4" i="1"/>
  <c r="F3" i="1"/>
  <c r="F2" i="1"/>
  <c r="F202" i="1" l="1"/>
  <c r="F201" i="1"/>
  <c r="F200" i="1"/>
  <c r="F199" i="1"/>
  <c r="F198" i="1"/>
  <c r="F278" i="1"/>
  <c r="F277" i="1"/>
  <c r="F276" i="1"/>
  <c r="F94" i="1"/>
  <c r="F93" i="1"/>
  <c r="F194" i="1"/>
  <c r="F275" i="1"/>
  <c r="F193" i="1"/>
  <c r="F274" i="1"/>
  <c r="F192" i="1"/>
  <c r="F99" i="1"/>
  <c r="F90" i="1"/>
  <c r="F191" i="1"/>
  <c r="F89" i="1"/>
  <c r="F273" i="1"/>
  <c r="F272" i="1"/>
  <c r="F88" i="1"/>
  <c r="F271" i="1"/>
  <c r="F270" i="1"/>
  <c r="F87" i="1"/>
  <c r="F269" i="1"/>
  <c r="F86" i="1"/>
  <c r="F268" i="1"/>
  <c r="F190" i="1"/>
  <c r="F85" i="1"/>
  <c r="F267" i="1"/>
  <c r="F189" i="1"/>
  <c r="F188" i="1"/>
  <c r="F266" i="1"/>
  <c r="F84" i="1"/>
  <c r="F108" i="1"/>
  <c r="F83" i="1"/>
  <c r="F82" i="1"/>
  <c r="F81" i="1"/>
  <c r="F80" i="1"/>
  <c r="F265" i="1"/>
  <c r="F264" i="1"/>
  <c r="F263" i="1"/>
  <c r="F262" i="1"/>
  <c r="F98" i="1"/>
  <c r="F261" i="1"/>
  <c r="F260" i="1"/>
  <c r="F259" i="1"/>
  <c r="F258" i="1"/>
  <c r="F257" i="1"/>
  <c r="F79" i="1"/>
  <c r="F187" i="1"/>
  <c r="F256" i="1"/>
  <c r="F78" i="1"/>
  <c r="F255" i="1"/>
  <c r="F254" i="1"/>
  <c r="F253" i="1"/>
  <c r="F252" i="1"/>
  <c r="F251" i="1"/>
  <c r="F77" i="1"/>
  <c r="F76" i="1"/>
  <c r="F186" i="1"/>
  <c r="F313" i="1"/>
</calcChain>
</file>

<file path=xl/sharedStrings.xml><?xml version="1.0" encoding="utf-8"?>
<sst xmlns="http://schemas.openxmlformats.org/spreadsheetml/2006/main" count="1778" uniqueCount="470">
  <si>
    <t>6620-BCM</t>
  </si>
  <si>
    <t>6621-BCM</t>
  </si>
  <si>
    <t>9319-BCS</t>
  </si>
  <si>
    <t>8495-BCX</t>
  </si>
  <si>
    <t>2997-BDZ</t>
  </si>
  <si>
    <t>8345-BGM</t>
  </si>
  <si>
    <t>7429-BGZ</t>
  </si>
  <si>
    <t>6796-BML</t>
  </si>
  <si>
    <t>9474-BMW</t>
  </si>
  <si>
    <t>9476-BMW</t>
  </si>
  <si>
    <t>9477-BMW</t>
  </si>
  <si>
    <t>9478-BMW</t>
  </si>
  <si>
    <t>9479-BMW</t>
  </si>
  <si>
    <t>9480-BMW</t>
  </si>
  <si>
    <t>2545-BNP</t>
  </si>
  <si>
    <t>8466-BPK</t>
  </si>
  <si>
    <t>9686-BRV</t>
  </si>
  <si>
    <t>9687-BRV</t>
  </si>
  <si>
    <t>Mercedes-Benz</t>
  </si>
  <si>
    <t>Nissan</t>
  </si>
  <si>
    <t>Peugeot</t>
  </si>
  <si>
    <t>Seat</t>
  </si>
  <si>
    <t>Renault</t>
  </si>
  <si>
    <t>Pick up 4p</t>
  </si>
  <si>
    <t>1823 Basculante</t>
  </si>
  <si>
    <t>206 XTD 5p</t>
  </si>
  <si>
    <t>Patrol 4 Cil</t>
  </si>
  <si>
    <t>Terrano II</t>
  </si>
  <si>
    <t>Toledo 2.3 5V</t>
  </si>
  <si>
    <t>Partner Combi</t>
  </si>
  <si>
    <t>Clio</t>
  </si>
  <si>
    <t>Pick up 2p</t>
  </si>
  <si>
    <t>1843 LS</t>
  </si>
  <si>
    <t>5281-BZR</t>
  </si>
  <si>
    <t>5325-BZR</t>
  </si>
  <si>
    <t>7038-BZR</t>
  </si>
  <si>
    <t>7149-BZR</t>
  </si>
  <si>
    <t>7280-BZW</t>
  </si>
  <si>
    <t>9406-CBF</t>
  </si>
  <si>
    <t>1311-CDK</t>
  </si>
  <si>
    <t>1328-CDK</t>
  </si>
  <si>
    <t>3006-CDM</t>
  </si>
  <si>
    <t>3017-CDM</t>
  </si>
  <si>
    <t>3029-CDM</t>
  </si>
  <si>
    <t>2266-CDN</t>
  </si>
  <si>
    <t>2273-CDN</t>
  </si>
  <si>
    <t>9786-DSN</t>
  </si>
  <si>
    <t>9796-DSN</t>
  </si>
  <si>
    <t>4842-DTJ</t>
  </si>
  <si>
    <t>4846-DTJ</t>
  </si>
  <si>
    <t>4864-DTJ</t>
  </si>
  <si>
    <t>3685-DTK</t>
  </si>
  <si>
    <t>6669-DTT</t>
  </si>
  <si>
    <t>6682-DTT</t>
  </si>
  <si>
    <t>2389-DTW</t>
  </si>
  <si>
    <t>2430-DTW</t>
  </si>
  <si>
    <t>Citroen</t>
  </si>
  <si>
    <t>Audi</t>
  </si>
  <si>
    <t>C5 V6 EXC</t>
  </si>
  <si>
    <t>C3 14 HDI</t>
  </si>
  <si>
    <t>Xsara</t>
  </si>
  <si>
    <t>A6 3.0</t>
  </si>
  <si>
    <t>Terrano II 2.7</t>
  </si>
  <si>
    <t>Berlingo 2.0 HD</t>
  </si>
  <si>
    <t>C4 HDI 92 SX</t>
  </si>
  <si>
    <t>2466-DTW</t>
  </si>
  <si>
    <t>2477-DTW</t>
  </si>
  <si>
    <t>3952-DTZ</t>
  </si>
  <si>
    <t>4189-DTZ</t>
  </si>
  <si>
    <t>5674-DVJ</t>
  </si>
  <si>
    <t>5679-DVJ</t>
  </si>
  <si>
    <t>5698-DVJ</t>
  </si>
  <si>
    <t>5711-DVJ</t>
  </si>
  <si>
    <t>5722-DVJ</t>
  </si>
  <si>
    <t>9031-DZR</t>
  </si>
  <si>
    <t>7314-FJX</t>
  </si>
  <si>
    <t>7353-FJX</t>
  </si>
  <si>
    <t>7377-FJX</t>
  </si>
  <si>
    <t>7389-FJX</t>
  </si>
  <si>
    <t>5458-FKK</t>
  </si>
  <si>
    <t>5972-FKK</t>
  </si>
  <si>
    <t>5981-FKK</t>
  </si>
  <si>
    <t>9516-FKP</t>
  </si>
  <si>
    <t>9535-FKP</t>
  </si>
  <si>
    <t>1166-FLD</t>
  </si>
  <si>
    <t>3989-FLL</t>
  </si>
  <si>
    <t>4009-FLL</t>
  </si>
  <si>
    <t>4041-FLL</t>
  </si>
  <si>
    <t>4060-FLL</t>
  </si>
  <si>
    <t>3370-FNK</t>
  </si>
  <si>
    <t>Mitsubishi</t>
  </si>
  <si>
    <t>109 CDI Furgon</t>
  </si>
  <si>
    <t>Montero C 2.5 T</t>
  </si>
  <si>
    <t>Navara Pick Up</t>
  </si>
  <si>
    <t>Terrano Sport</t>
  </si>
  <si>
    <t>Montero Invite</t>
  </si>
  <si>
    <t>3378-FNK</t>
  </si>
  <si>
    <t>3385-FNK</t>
  </si>
  <si>
    <t>9508-FPJ</t>
  </si>
  <si>
    <t>3511-FTH</t>
  </si>
  <si>
    <t>5008-FTL</t>
  </si>
  <si>
    <t>4010-FVF</t>
  </si>
  <si>
    <t>4312-FVF</t>
  </si>
  <si>
    <t>3700-FVK</t>
  </si>
  <si>
    <t>3707-FVK</t>
  </si>
  <si>
    <t>8874-FVK</t>
  </si>
  <si>
    <t>8883-FVK</t>
  </si>
  <si>
    <t>4561-FVL</t>
  </si>
  <si>
    <t>4564-FVL</t>
  </si>
  <si>
    <t>1374-FVM</t>
  </si>
  <si>
    <t>5326-FWS</t>
  </si>
  <si>
    <t>3518-FZD</t>
  </si>
  <si>
    <t>8146-FZD</t>
  </si>
  <si>
    <t>8167-FZF</t>
  </si>
  <si>
    <t>8180-FZF</t>
  </si>
  <si>
    <t>8304-FZF</t>
  </si>
  <si>
    <t>3877-FZH</t>
  </si>
  <si>
    <t>3898-FZH</t>
  </si>
  <si>
    <t>3903-FZH</t>
  </si>
  <si>
    <t>5971-FZH</t>
  </si>
  <si>
    <t>Ford</t>
  </si>
  <si>
    <t>Toyota</t>
  </si>
  <si>
    <t>Atleon TK3.95</t>
  </si>
  <si>
    <t>Fusión</t>
  </si>
  <si>
    <t>Pathfinder XE</t>
  </si>
  <si>
    <t>MIDLUM 220.10</t>
  </si>
  <si>
    <t>Viano CDI 2.2</t>
  </si>
  <si>
    <t>Auris 90 CV</t>
  </si>
  <si>
    <t>Land Cruiser GX</t>
  </si>
  <si>
    <t>Transit Connect</t>
  </si>
  <si>
    <t>4608-FZM</t>
  </si>
  <si>
    <t>4751-FZM</t>
  </si>
  <si>
    <t>4764-FZM</t>
  </si>
  <si>
    <t>4776-FZM</t>
  </si>
  <si>
    <t>4927-FZM</t>
  </si>
  <si>
    <t>9079-GDK</t>
  </si>
  <si>
    <t>6272-GGB</t>
  </si>
  <si>
    <t>5442-GGS</t>
  </si>
  <si>
    <t>5459-GGS</t>
  </si>
  <si>
    <t>5465-GGS</t>
  </si>
  <si>
    <t>5989-GGT</t>
  </si>
  <si>
    <t>6641-GGT</t>
  </si>
  <si>
    <t>3252-GHK</t>
  </si>
  <si>
    <t>3369-GHK</t>
  </si>
  <si>
    <t>3461-GHP</t>
  </si>
  <si>
    <t>3466-GHP</t>
  </si>
  <si>
    <t>3472-GHP</t>
  </si>
  <si>
    <t>3480-GHP</t>
  </si>
  <si>
    <t>3486-GHP</t>
  </si>
  <si>
    <t>1662-GHS</t>
  </si>
  <si>
    <t>9401-GJC</t>
  </si>
  <si>
    <t>M.A.N.</t>
  </si>
  <si>
    <t>S.320 Auto</t>
  </si>
  <si>
    <t>GTS 33.400-bas</t>
  </si>
  <si>
    <t>Kangoo 1.5</t>
  </si>
  <si>
    <t>Pick Up L 200</t>
  </si>
  <si>
    <t>Focus Trend 1.6</t>
  </si>
  <si>
    <t>9471-GJD</t>
  </si>
  <si>
    <t>5309-GMX</t>
  </si>
  <si>
    <t>5388-GNB</t>
  </si>
  <si>
    <t>5397-GNB</t>
  </si>
  <si>
    <t>5460-GNB</t>
  </si>
  <si>
    <t>2693-GNC</t>
  </si>
  <si>
    <t>2749-GNC</t>
  </si>
  <si>
    <t>5466-GNM</t>
  </si>
  <si>
    <t>8902-GPD</t>
  </si>
  <si>
    <t>7997-GPN</t>
  </si>
  <si>
    <t>8446-GRD</t>
  </si>
  <si>
    <t>3754-HMH</t>
  </si>
  <si>
    <t>E-8415-BCJ</t>
  </si>
  <si>
    <t>E-1733-BFN</t>
  </si>
  <si>
    <t>E-3502-BFN</t>
  </si>
  <si>
    <t>Fendt</t>
  </si>
  <si>
    <t>Deutz-Fahr</t>
  </si>
  <si>
    <t>Prius</t>
  </si>
  <si>
    <t>Hilux Pick Up 4</t>
  </si>
  <si>
    <t>Sprinter 518 CD</t>
  </si>
  <si>
    <t>NP 300 Pick-Up</t>
  </si>
  <si>
    <t>TGS 33.400 - Ba</t>
  </si>
  <si>
    <t>MDLUM 220.12</t>
  </si>
  <si>
    <t>312 VARIO</t>
  </si>
  <si>
    <t>VI-4711</t>
  </si>
  <si>
    <t>VI-1265-M</t>
  </si>
  <si>
    <t>VI-1989-M</t>
  </si>
  <si>
    <t>VI-5575-N</t>
  </si>
  <si>
    <t>VI-5747-N</t>
  </si>
  <si>
    <t>VI-2866-O</t>
  </si>
  <si>
    <t>VI-3633-O</t>
  </si>
  <si>
    <t>VI-3635-O</t>
  </si>
  <si>
    <t>VI-4123-O</t>
  </si>
  <si>
    <t>VI-5699-O</t>
  </si>
  <si>
    <t>VI-8399-O</t>
  </si>
  <si>
    <t>VI-8554-O</t>
  </si>
  <si>
    <t>VI-8600-O</t>
  </si>
  <si>
    <t>VI-8672-O</t>
  </si>
  <si>
    <t>VI-9220-O</t>
  </si>
  <si>
    <t>Willys-Overland</t>
  </si>
  <si>
    <t>Jeep</t>
  </si>
  <si>
    <t>2629 AK Sondeos</t>
  </si>
  <si>
    <t>MB 140</t>
  </si>
  <si>
    <t>2629 AK Basc.</t>
  </si>
  <si>
    <t>C 15 D</t>
  </si>
  <si>
    <t>Terrano I</t>
  </si>
  <si>
    <t>Patrol 6 Cil</t>
  </si>
  <si>
    <t>205 D</t>
  </si>
  <si>
    <t>Pick Up 2p</t>
  </si>
  <si>
    <t>VI-9681-O</t>
  </si>
  <si>
    <t>VI-1917-P</t>
  </si>
  <si>
    <t>VI-1140-S</t>
  </si>
  <si>
    <t>VI-1141-S</t>
  </si>
  <si>
    <t>VI-1480-S</t>
  </si>
  <si>
    <t>VI-5778-T</t>
  </si>
  <si>
    <t>VI-3365-U</t>
  </si>
  <si>
    <t>VI-3741-U</t>
  </si>
  <si>
    <t>VI-3801-U</t>
  </si>
  <si>
    <t>VI-3803-U</t>
  </si>
  <si>
    <t>VI-3804-U</t>
  </si>
  <si>
    <t>VI-3805-U</t>
  </si>
  <si>
    <t>VI-3806-U</t>
  </si>
  <si>
    <t>VI-4587-U</t>
  </si>
  <si>
    <t>VI-4588-U</t>
  </si>
  <si>
    <t>2024 K Basc.</t>
  </si>
  <si>
    <t>Unimog U1650L</t>
  </si>
  <si>
    <t>Terrrano II</t>
  </si>
  <si>
    <t>VI-9398-U</t>
  </si>
  <si>
    <t>VI-1298-V</t>
  </si>
  <si>
    <t>VI-9224-V</t>
  </si>
  <si>
    <t>VI-9225-V</t>
  </si>
  <si>
    <t>VI-14015-VE</t>
  </si>
  <si>
    <t>VI-16618-VE</t>
  </si>
  <si>
    <t>VI-19385-VE</t>
  </si>
  <si>
    <t>VI-19508-VE</t>
  </si>
  <si>
    <t>VI-2028-W</t>
  </si>
  <si>
    <t>VI-3536-W</t>
  </si>
  <si>
    <t>VI-2546-X</t>
  </si>
  <si>
    <t>VI-2547-X</t>
  </si>
  <si>
    <t>VI-2548-X</t>
  </si>
  <si>
    <t>VI-2549-X</t>
  </si>
  <si>
    <t>VI-3479-X</t>
  </si>
  <si>
    <t>VI-3480-X</t>
  </si>
  <si>
    <t>VI-3481-X</t>
  </si>
  <si>
    <t>VI-3486-X</t>
  </si>
  <si>
    <t>Fordson</t>
  </si>
  <si>
    <t>Fiat</t>
  </si>
  <si>
    <t>John Deere</t>
  </si>
  <si>
    <t>Ferrari</t>
  </si>
  <si>
    <t>2631 AK Basc.</t>
  </si>
  <si>
    <t>Dexta</t>
  </si>
  <si>
    <t>90-908</t>
  </si>
  <si>
    <t>VI-3567-X</t>
  </si>
  <si>
    <t>VI-3569-X</t>
  </si>
  <si>
    <t>VI-7656-X</t>
  </si>
  <si>
    <t>VI-7863-X</t>
  </si>
  <si>
    <t>VI-7864-X</t>
  </si>
  <si>
    <t>VI-8964-X</t>
  </si>
  <si>
    <t>VI-8965-X</t>
  </si>
  <si>
    <t>VI-5931-Y</t>
  </si>
  <si>
    <t>VI-5933-Y</t>
  </si>
  <si>
    <t>VI-5934-Y</t>
  </si>
  <si>
    <t>VI-5935-Y</t>
  </si>
  <si>
    <t>VI-5936-Y</t>
  </si>
  <si>
    <t>VI-5937-Y</t>
  </si>
  <si>
    <t>VI-6035-Y</t>
  </si>
  <si>
    <t>VI-6036-Y</t>
  </si>
  <si>
    <t>VI-6899-Y</t>
  </si>
  <si>
    <t>VI-7867-Y</t>
  </si>
  <si>
    <t>VI-7868-Y</t>
  </si>
  <si>
    <t>Sprinter 208 CD</t>
  </si>
  <si>
    <t>3275-BBT</t>
  </si>
  <si>
    <t>VI-0804-S</t>
  </si>
  <si>
    <t>0027-GHJ</t>
  </si>
  <si>
    <t>0030-GHJ</t>
  </si>
  <si>
    <t>0010-GBR</t>
  </si>
  <si>
    <t>0021-GBR</t>
  </si>
  <si>
    <t>0948-FZL</t>
  </si>
  <si>
    <t>0939-FZL</t>
  </si>
  <si>
    <t>0933-FZL</t>
  </si>
  <si>
    <t>0919-FZL</t>
  </si>
  <si>
    <t>0037-BTK</t>
  </si>
  <si>
    <t>0011-BTK</t>
  </si>
  <si>
    <t>Man</t>
  </si>
  <si>
    <t>Hilux Pick up 4p</t>
  </si>
  <si>
    <t>TT3.8165</t>
  </si>
  <si>
    <t>6800 AS</t>
  </si>
  <si>
    <t>VW 9150 Basculante</t>
  </si>
  <si>
    <t>Farmer 412</t>
  </si>
  <si>
    <t>MB 180 Basc</t>
  </si>
  <si>
    <t>95 RSD</t>
  </si>
  <si>
    <t>0998-FXD</t>
  </si>
  <si>
    <t>0772-GNM</t>
  </si>
  <si>
    <t>3827-JVB</t>
  </si>
  <si>
    <t>Montero 3P</t>
  </si>
  <si>
    <t>9748-JVB</t>
  </si>
  <si>
    <t>Qashqai</t>
  </si>
  <si>
    <t>2788-JVD</t>
  </si>
  <si>
    <t>2789-JVD</t>
  </si>
  <si>
    <t>2800-JVD</t>
  </si>
  <si>
    <t>3363-JVM</t>
  </si>
  <si>
    <t>Volkswagen</t>
  </si>
  <si>
    <t>Caddy</t>
  </si>
  <si>
    <t>E-3608-BGR</t>
  </si>
  <si>
    <t>Valtra</t>
  </si>
  <si>
    <t>N 154 E</t>
  </si>
  <si>
    <t>0785-JVY</t>
  </si>
  <si>
    <t>Vito 109 CDI</t>
  </si>
  <si>
    <t>E-2339-BDV</t>
  </si>
  <si>
    <t>2793-JVD</t>
  </si>
  <si>
    <t>2785-JVD</t>
  </si>
  <si>
    <t>Pathfinder FX</t>
  </si>
  <si>
    <t>5187-BFF</t>
  </si>
  <si>
    <t>9450-GJC</t>
  </si>
  <si>
    <t>5263-BZR</t>
  </si>
  <si>
    <t>3010-CDM</t>
  </si>
  <si>
    <t>4247-KHF</t>
  </si>
  <si>
    <t>Citröen</t>
  </si>
  <si>
    <t>Jumper Furgón L3H2</t>
  </si>
  <si>
    <t>4246-KHF</t>
  </si>
  <si>
    <t>Jumper Furgón L2H1</t>
  </si>
  <si>
    <t>E-0517-BGW</t>
  </si>
  <si>
    <t>6140 TTV</t>
  </si>
  <si>
    <t>5749-HZM</t>
  </si>
  <si>
    <t>Zoe</t>
  </si>
  <si>
    <t>8557-KGG</t>
  </si>
  <si>
    <t>Kadjar</t>
  </si>
  <si>
    <t>0545-KGH</t>
  </si>
  <si>
    <t>Berlingo Blue HDI</t>
  </si>
  <si>
    <t>0553-KGH</t>
  </si>
  <si>
    <t>0549-KGH</t>
  </si>
  <si>
    <t>8563-KGG</t>
  </si>
  <si>
    <t>4493-KGH</t>
  </si>
  <si>
    <t>1074-KFZ</t>
  </si>
  <si>
    <t>7603-DVB</t>
  </si>
  <si>
    <t>9209-KHJ</t>
  </si>
  <si>
    <t>0341-KMC</t>
  </si>
  <si>
    <t>0338-KMC</t>
  </si>
  <si>
    <t>0340-KMC</t>
  </si>
  <si>
    <t>8301-KMF</t>
  </si>
  <si>
    <t>8119-KMF</t>
  </si>
  <si>
    <t>5237-KLL</t>
  </si>
  <si>
    <t>3621-KMC</t>
  </si>
  <si>
    <t>8625-KSN</t>
  </si>
  <si>
    <t>Berlingo Van Hdi 100</t>
  </si>
  <si>
    <t>0546-KSY</t>
  </si>
  <si>
    <t>7826-KTB</t>
  </si>
  <si>
    <t>TGS 33.420 6x6 BB</t>
  </si>
  <si>
    <t>5694-LCF</t>
  </si>
  <si>
    <t>5793-LCF</t>
  </si>
  <si>
    <t>5794-LCF</t>
  </si>
  <si>
    <t>5807-LCF</t>
  </si>
  <si>
    <t>5819-LCF</t>
  </si>
  <si>
    <t>5800-LCF</t>
  </si>
  <si>
    <t>5825-LCF</t>
  </si>
  <si>
    <t>5827-LCF</t>
  </si>
  <si>
    <t>5831-LCF</t>
  </si>
  <si>
    <t>Leaf (Eléctrico)</t>
  </si>
  <si>
    <t>Montero</t>
  </si>
  <si>
    <t>4745-KZW</t>
  </si>
  <si>
    <t>9469-LCS</t>
  </si>
  <si>
    <t>Suzuki</t>
  </si>
  <si>
    <t>Jimny</t>
  </si>
  <si>
    <t>7953-LCT</t>
  </si>
  <si>
    <t xml:space="preserve">Toyota </t>
  </si>
  <si>
    <t>Yaris Hybrid</t>
  </si>
  <si>
    <t>Outlander Phev motion 4WD</t>
  </si>
  <si>
    <t>0908-LDC</t>
  </si>
  <si>
    <t>VITO FURGÓN</t>
  </si>
  <si>
    <t>7169-LCK</t>
  </si>
  <si>
    <t>7918-LDJ</t>
  </si>
  <si>
    <t>Proace</t>
  </si>
  <si>
    <t>5796-LCF</t>
  </si>
  <si>
    <t>5798-LCF</t>
  </si>
  <si>
    <t>VI-5932-Y</t>
  </si>
  <si>
    <t>2670-LLP</t>
  </si>
  <si>
    <t>5441-LLW</t>
  </si>
  <si>
    <t>7514-LMN</t>
  </si>
  <si>
    <t>Kangoo</t>
  </si>
  <si>
    <t>VI-3483-X</t>
  </si>
  <si>
    <t>Matrikulazio data
Fecha matriculación</t>
  </si>
  <si>
    <t>Modeloa
Modelo</t>
  </si>
  <si>
    <t>Erabilera
Uso</t>
  </si>
  <si>
    <t>Matrikula
 Matrícula</t>
  </si>
  <si>
    <t>Marka
Marca</t>
  </si>
  <si>
    <t>Balio estimatua
Valor estimado</t>
  </si>
  <si>
    <t>Saila
Departamento</t>
  </si>
  <si>
    <t>Nekazaritza/Agricultura</t>
  </si>
  <si>
    <t>Lurralde Oreka/ Equilibrio Territorial</t>
  </si>
  <si>
    <t>Kultura eta Kirola/Cultura y Deporte</t>
  </si>
  <si>
    <t>Enplegu, Merkataritza eta Turismo Sustapena eta Foru Administrazioa/Fomento del Empleo, Comercio y Turismo y de Administración Foral</t>
  </si>
  <si>
    <t>Ingurumena eta Hirigintza/Medio Ambiente y Urbanismo</t>
  </si>
  <si>
    <t>Laguntzeko/Vehículo de apoyo</t>
  </si>
  <si>
    <t>Industriala/Vehículo industrial</t>
  </si>
  <si>
    <t>Traktorea/Tractor</t>
  </si>
  <si>
    <t>Historikoa/Vehículo histórico</t>
  </si>
  <si>
    <t>Indutriala/Vehículo industrial</t>
  </si>
  <si>
    <t>Ordezkaritzarako/Vehículo de representanción</t>
  </si>
  <si>
    <t>Hondar/Residual</t>
  </si>
  <si>
    <t>Berriaren balioa
Valor de nuevo</t>
  </si>
  <si>
    <t>5708-MBD</t>
  </si>
  <si>
    <t>5713-MBD</t>
  </si>
  <si>
    <t>7431-MCP</t>
  </si>
  <si>
    <t>7432-MCP</t>
  </si>
  <si>
    <t>8816-MCR</t>
  </si>
  <si>
    <t xml:space="preserve">Jeep </t>
  </si>
  <si>
    <t>Renegade</t>
  </si>
  <si>
    <t>Renegade PHEV</t>
  </si>
  <si>
    <t>0210-MHV</t>
  </si>
  <si>
    <t>9928-MHV</t>
  </si>
  <si>
    <t>9948-MHV</t>
  </si>
  <si>
    <t>9952-MHV</t>
  </si>
  <si>
    <t>9953-MHV</t>
  </si>
  <si>
    <t>Eclipse Cross PHEV</t>
  </si>
  <si>
    <t>2607-MKK</t>
  </si>
  <si>
    <t>Dacia</t>
  </si>
  <si>
    <t>Spring</t>
  </si>
  <si>
    <t>2721-MKW</t>
  </si>
  <si>
    <t>3756-MKW</t>
  </si>
  <si>
    <t>4046-MKW</t>
  </si>
  <si>
    <t>6229-MKW</t>
  </si>
  <si>
    <t>6246-MKW</t>
  </si>
  <si>
    <t>6311-MKW</t>
  </si>
  <si>
    <t>7400-MLG</t>
  </si>
  <si>
    <t>Iveco</t>
  </si>
  <si>
    <t>120ELG/P</t>
  </si>
  <si>
    <t>Jasangarritasuna, Nekazaritza eta Natura Ingurunea/Sostenibilidad, Agricultura y Medio Natural</t>
  </si>
  <si>
    <t>9663-MKW</t>
  </si>
  <si>
    <t>E-7459-BHW</t>
  </si>
  <si>
    <t>Merlo</t>
  </si>
  <si>
    <t>TF38.10-F4 2V</t>
  </si>
  <si>
    <t>Mugikortasun Jasangarria eta Bide Azpiegiturak/Movilidad Sostenible e Infraestructuras Viarias</t>
  </si>
  <si>
    <t>9811-FTD</t>
  </si>
  <si>
    <t>Doblo</t>
  </si>
  <si>
    <t>Ekonomia garapena eta Jasangarritasuna/Desarrollo Económico y Sostenibilidad</t>
  </si>
  <si>
    <t>4781-LRY</t>
  </si>
  <si>
    <t>2353-LTT</t>
  </si>
  <si>
    <t>2374-LTT</t>
  </si>
  <si>
    <t>2839-LWB</t>
  </si>
  <si>
    <t>0716-LXN</t>
  </si>
  <si>
    <t>0856-LXN</t>
  </si>
  <si>
    <t>0240-LYB</t>
  </si>
  <si>
    <t>Hilux</t>
  </si>
  <si>
    <t>Golf PHEV</t>
  </si>
  <si>
    <t>Eclipse PHEV</t>
  </si>
  <si>
    <t>2723-MWD</t>
  </si>
  <si>
    <t>Partner</t>
  </si>
  <si>
    <t>2725-MWD</t>
  </si>
  <si>
    <t>5048-MWJ</t>
  </si>
  <si>
    <t>Merdeces-Benz</t>
  </si>
  <si>
    <t>E 300 HD</t>
  </si>
  <si>
    <t>5072-MWJ</t>
  </si>
  <si>
    <t>2966-MXB</t>
  </si>
  <si>
    <t>Kia</t>
  </si>
  <si>
    <t>Sportage</t>
  </si>
  <si>
    <t>2970-MXB</t>
  </si>
  <si>
    <t>2972-MXB</t>
  </si>
  <si>
    <t>Lurralde Oreka eta Lurralde Antolamendua/ Equilibrio Territorial y Ordenación del Territorio</t>
  </si>
  <si>
    <t>2973-MXB</t>
  </si>
  <si>
    <t>8790-NGF</t>
  </si>
  <si>
    <t>León (PHEV)</t>
  </si>
  <si>
    <t>8791-NGF</t>
  </si>
  <si>
    <t>8792-NGF</t>
  </si>
  <si>
    <t>8795-NGF</t>
  </si>
  <si>
    <t>8800-NGF</t>
  </si>
  <si>
    <t>9172-NGF</t>
  </si>
  <si>
    <t>3199-NGR</t>
  </si>
  <si>
    <t>E 300 DE (Híbrido-diesel)</t>
  </si>
  <si>
    <t>0259-NGZ</t>
  </si>
  <si>
    <t>Multivan (PHEV)</t>
  </si>
  <si>
    <t>4814-NHL</t>
  </si>
  <si>
    <t>eVito</t>
  </si>
  <si>
    <t>4232-HNZ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</si>
</sst>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/>
    <xf numFmtId="16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right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Fill="1" applyBorder="1" applyAlignment="1">
      <alignment horizontal="right"/>
    </xf>
    <xf numFmtId="1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164" fontId="1" fillId="0" borderId="0" xfId="0" applyNumberFormat="1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/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Fill="1"/>
    <xf numFmtId="164" fontId="0" fillId="0" borderId="0" xfId="0" applyNumberFormat="1" applyFill="1"/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6"/>
  <sheetViews>
    <sheetView tabSelected="1" zoomScaleNormal="100" workbookViewId="0">
      <pane ySplit="1" topLeftCell="A215" activePane="bottomLeft" state="frozen"/>
      <selection pane="bottomLeft" activeCell="A208" sqref="A208:C218"/>
    </sheetView>
  </sheetViews>
  <sheetFormatPr baseColWidth="10" defaultRowHeight="15" x14ac:dyDescent="0.25"/>
  <cols>
    <col min="1" max="1" width="13" style="8" customWidth="1"/>
    <col min="2" max="2" width="15.28515625" style="8" bestFit="1" customWidth="1"/>
    <col min="3" max="3" width="26.7109375" style="8" bestFit="1" customWidth="1"/>
    <col min="4" max="4" width="26.85546875" style="8" customWidth="1"/>
    <col min="5" max="6" width="14.42578125" style="8" bestFit="1" customWidth="1"/>
    <col min="7" max="7" width="24.42578125" style="8" customWidth="1"/>
    <col min="8" max="8" width="18.5703125" style="19" customWidth="1"/>
    <col min="9" max="9" width="5" bestFit="1" customWidth="1"/>
    <col min="10" max="13" width="5" style="8" bestFit="1" customWidth="1"/>
    <col min="14" max="16384" width="11.42578125" style="8"/>
  </cols>
  <sheetData>
    <row r="1" spans="1:13" s="2" customFormat="1" ht="45" x14ac:dyDescent="0.25">
      <c r="A1" s="1" t="s">
        <v>380</v>
      </c>
      <c r="B1" s="1" t="s">
        <v>381</v>
      </c>
      <c r="C1" s="1" t="s">
        <v>378</v>
      </c>
      <c r="D1" s="1" t="s">
        <v>379</v>
      </c>
      <c r="E1" s="1" t="s">
        <v>396</v>
      </c>
      <c r="F1" s="1" t="s">
        <v>382</v>
      </c>
      <c r="G1" s="1" t="s">
        <v>383</v>
      </c>
      <c r="H1" s="1" t="s">
        <v>377</v>
      </c>
      <c r="I1" s="1">
        <v>2025</v>
      </c>
      <c r="J1" s="1">
        <v>2024</v>
      </c>
      <c r="K1" s="1">
        <v>2023</v>
      </c>
      <c r="L1" s="1">
        <v>2022</v>
      </c>
      <c r="M1" s="1">
        <v>2021</v>
      </c>
    </row>
    <row r="2" spans="1:13" s="2" customFormat="1" x14ac:dyDescent="0.25">
      <c r="A2" s="3" t="s">
        <v>411</v>
      </c>
      <c r="B2" s="3" t="s">
        <v>412</v>
      </c>
      <c r="C2" s="3" t="s">
        <v>413</v>
      </c>
      <c r="D2" s="3" t="s">
        <v>389</v>
      </c>
      <c r="E2" s="4">
        <v>28374.5</v>
      </c>
      <c r="F2" s="4">
        <f t="shared" ref="F2:F9" si="0">(E2/10)*10</f>
        <v>28374.5</v>
      </c>
      <c r="G2" s="3" t="s">
        <v>423</v>
      </c>
      <c r="H2" s="5">
        <v>45189</v>
      </c>
      <c r="I2">
        <v>1</v>
      </c>
      <c r="J2" s="6">
        <v>1</v>
      </c>
      <c r="K2" s="6">
        <v>1</v>
      </c>
      <c r="L2" s="6">
        <v>0</v>
      </c>
      <c r="M2" s="6">
        <v>0</v>
      </c>
    </row>
    <row r="3" spans="1:13" s="2" customFormat="1" x14ac:dyDescent="0.25">
      <c r="A3" s="3" t="s">
        <v>414</v>
      </c>
      <c r="B3" s="3" t="s">
        <v>197</v>
      </c>
      <c r="C3" s="3" t="s">
        <v>403</v>
      </c>
      <c r="D3" s="3" t="s">
        <v>389</v>
      </c>
      <c r="E3" s="4">
        <v>42900</v>
      </c>
      <c r="F3" s="4">
        <f t="shared" si="0"/>
        <v>42900</v>
      </c>
      <c r="G3" s="3" t="s">
        <v>423</v>
      </c>
      <c r="H3" s="5">
        <v>45210</v>
      </c>
      <c r="I3">
        <v>1</v>
      </c>
      <c r="J3" s="6">
        <v>1</v>
      </c>
      <c r="K3" s="6">
        <v>1</v>
      </c>
      <c r="L3" s="6">
        <v>0</v>
      </c>
      <c r="M3" s="6">
        <v>0</v>
      </c>
    </row>
    <row r="4" spans="1:13" s="2" customFormat="1" x14ac:dyDescent="0.25">
      <c r="A4" s="3" t="s">
        <v>415</v>
      </c>
      <c r="B4" s="3" t="s">
        <v>197</v>
      </c>
      <c r="C4" s="3" t="s">
        <v>403</v>
      </c>
      <c r="D4" s="3" t="s">
        <v>389</v>
      </c>
      <c r="E4" s="4">
        <v>42900</v>
      </c>
      <c r="F4" s="4">
        <f t="shared" si="0"/>
        <v>42900</v>
      </c>
      <c r="G4" s="3" t="s">
        <v>423</v>
      </c>
      <c r="H4" s="5">
        <v>45210</v>
      </c>
      <c r="I4">
        <v>1</v>
      </c>
      <c r="J4" s="6">
        <v>1</v>
      </c>
      <c r="K4" s="6">
        <v>1</v>
      </c>
      <c r="L4" s="6">
        <v>0</v>
      </c>
      <c r="M4" s="6">
        <v>0</v>
      </c>
    </row>
    <row r="5" spans="1:13" s="2" customFormat="1" x14ac:dyDescent="0.25">
      <c r="A5" s="3" t="s">
        <v>416</v>
      </c>
      <c r="B5" s="3" t="s">
        <v>197</v>
      </c>
      <c r="C5" s="3" t="s">
        <v>403</v>
      </c>
      <c r="D5" s="3" t="s">
        <v>389</v>
      </c>
      <c r="E5" s="4">
        <v>42900</v>
      </c>
      <c r="F5" s="4">
        <f t="shared" si="0"/>
        <v>42900</v>
      </c>
      <c r="G5" s="3" t="s">
        <v>423</v>
      </c>
      <c r="H5" s="5">
        <v>45210</v>
      </c>
      <c r="I5">
        <v>1</v>
      </c>
      <c r="J5" s="6">
        <v>1</v>
      </c>
      <c r="K5" s="6">
        <v>1</v>
      </c>
      <c r="L5" s="6">
        <v>0</v>
      </c>
      <c r="M5" s="6">
        <v>0</v>
      </c>
    </row>
    <row r="6" spans="1:13" s="2" customFormat="1" x14ac:dyDescent="0.25">
      <c r="A6" s="3" t="s">
        <v>417</v>
      </c>
      <c r="B6" s="3" t="s">
        <v>197</v>
      </c>
      <c r="C6" s="3" t="s">
        <v>403</v>
      </c>
      <c r="D6" s="3" t="s">
        <v>389</v>
      </c>
      <c r="E6" s="4">
        <v>42900</v>
      </c>
      <c r="F6" s="4">
        <f t="shared" si="0"/>
        <v>42900</v>
      </c>
      <c r="G6" s="3" t="s">
        <v>423</v>
      </c>
      <c r="H6" s="5">
        <v>45210</v>
      </c>
      <c r="I6">
        <v>1</v>
      </c>
      <c r="J6" s="6">
        <v>1</v>
      </c>
      <c r="K6" s="6">
        <v>1</v>
      </c>
      <c r="L6" s="6">
        <v>0</v>
      </c>
      <c r="M6" s="6">
        <v>0</v>
      </c>
    </row>
    <row r="7" spans="1:13" s="2" customFormat="1" x14ac:dyDescent="0.25">
      <c r="A7" s="3" t="s">
        <v>418</v>
      </c>
      <c r="B7" s="3" t="s">
        <v>197</v>
      </c>
      <c r="C7" s="3" t="s">
        <v>403</v>
      </c>
      <c r="D7" s="3" t="s">
        <v>389</v>
      </c>
      <c r="E7" s="4">
        <v>42900</v>
      </c>
      <c r="F7" s="4">
        <f t="shared" si="0"/>
        <v>42900</v>
      </c>
      <c r="G7" s="3" t="s">
        <v>423</v>
      </c>
      <c r="H7" s="5">
        <v>45210</v>
      </c>
      <c r="I7">
        <v>1</v>
      </c>
      <c r="J7" s="6">
        <v>1</v>
      </c>
      <c r="K7" s="6">
        <v>1</v>
      </c>
      <c r="L7" s="6">
        <v>0</v>
      </c>
      <c r="M7" s="6">
        <v>0</v>
      </c>
    </row>
    <row r="8" spans="1:13" s="2" customFormat="1" x14ac:dyDescent="0.25">
      <c r="A8" s="3" t="s">
        <v>419</v>
      </c>
      <c r="B8" s="3" t="s">
        <v>197</v>
      </c>
      <c r="C8" s="3" t="s">
        <v>403</v>
      </c>
      <c r="D8" s="3" t="s">
        <v>389</v>
      </c>
      <c r="E8" s="4">
        <v>42900</v>
      </c>
      <c r="F8" s="4">
        <f t="shared" si="0"/>
        <v>42900</v>
      </c>
      <c r="G8" s="3" t="s">
        <v>423</v>
      </c>
      <c r="H8" s="5">
        <v>45210</v>
      </c>
      <c r="I8">
        <v>1</v>
      </c>
      <c r="J8" s="6">
        <v>1</v>
      </c>
      <c r="K8" s="6">
        <v>1</v>
      </c>
      <c r="L8" s="6">
        <v>0</v>
      </c>
      <c r="M8" s="6">
        <v>0</v>
      </c>
    </row>
    <row r="9" spans="1:13" s="2" customFormat="1" x14ac:dyDescent="0.25">
      <c r="A9" s="3" t="s">
        <v>420</v>
      </c>
      <c r="B9" s="3" t="s">
        <v>421</v>
      </c>
      <c r="C9" s="3" t="s">
        <v>422</v>
      </c>
      <c r="D9" s="3" t="s">
        <v>390</v>
      </c>
      <c r="E9" s="4">
        <v>175134.19</v>
      </c>
      <c r="F9" s="4">
        <f t="shared" si="0"/>
        <v>175134.19</v>
      </c>
      <c r="G9" s="3" t="s">
        <v>423</v>
      </c>
      <c r="H9" s="7">
        <v>45230</v>
      </c>
      <c r="I9">
        <v>1</v>
      </c>
      <c r="J9" s="6">
        <v>1</v>
      </c>
      <c r="K9" s="6">
        <v>1</v>
      </c>
      <c r="L9" s="6">
        <v>0</v>
      </c>
      <c r="M9" s="6">
        <v>0</v>
      </c>
    </row>
    <row r="10" spans="1:13" x14ac:dyDescent="0.25">
      <c r="A10" s="8" t="s">
        <v>182</v>
      </c>
      <c r="B10" s="8" t="s">
        <v>18</v>
      </c>
      <c r="C10" s="8" t="s">
        <v>286</v>
      </c>
      <c r="D10" s="2" t="s">
        <v>390</v>
      </c>
      <c r="F10" s="9" t="s">
        <v>395</v>
      </c>
      <c r="G10" s="8" t="s">
        <v>384</v>
      </c>
      <c r="H10" s="10">
        <v>33256</v>
      </c>
      <c r="I10">
        <v>1</v>
      </c>
      <c r="J10" s="8">
        <v>1</v>
      </c>
      <c r="K10" s="8">
        <v>1</v>
      </c>
      <c r="L10" s="8">
        <v>1</v>
      </c>
      <c r="M10" s="8">
        <v>1</v>
      </c>
    </row>
    <row r="11" spans="1:13" x14ac:dyDescent="0.25">
      <c r="A11" s="8" t="s">
        <v>187</v>
      </c>
      <c r="B11" s="8" t="s">
        <v>19</v>
      </c>
      <c r="C11" s="8" t="s">
        <v>203</v>
      </c>
      <c r="D11" s="2" t="s">
        <v>389</v>
      </c>
      <c r="F11" s="9" t="s">
        <v>395</v>
      </c>
      <c r="G11" s="8" t="s">
        <v>384</v>
      </c>
      <c r="H11" s="10">
        <v>34242</v>
      </c>
      <c r="I11">
        <v>0</v>
      </c>
      <c r="J11" s="8">
        <v>0</v>
      </c>
      <c r="K11" s="8">
        <v>0</v>
      </c>
      <c r="L11" s="8">
        <v>1</v>
      </c>
      <c r="M11" s="8">
        <v>1</v>
      </c>
    </row>
    <row r="12" spans="1:13" x14ac:dyDescent="0.25">
      <c r="A12" s="8" t="s">
        <v>190</v>
      </c>
      <c r="B12" s="8" t="s">
        <v>151</v>
      </c>
      <c r="C12" s="8" t="s">
        <v>284</v>
      </c>
      <c r="D12" s="2" t="s">
        <v>390</v>
      </c>
      <c r="F12" s="9" t="s">
        <v>395</v>
      </c>
      <c r="G12" s="8" t="s">
        <v>384</v>
      </c>
      <c r="H12" s="10">
        <v>34359</v>
      </c>
      <c r="I12">
        <v>1</v>
      </c>
      <c r="J12" s="8">
        <v>1</v>
      </c>
      <c r="K12" s="8">
        <v>1</v>
      </c>
      <c r="L12" s="8">
        <v>1</v>
      </c>
      <c r="M12" s="8">
        <v>1</v>
      </c>
    </row>
    <row r="13" spans="1:13" x14ac:dyDescent="0.25">
      <c r="A13" s="8" t="s">
        <v>192</v>
      </c>
      <c r="B13" s="8" t="s">
        <v>20</v>
      </c>
      <c r="C13" s="8" t="s">
        <v>204</v>
      </c>
      <c r="D13" s="2" t="s">
        <v>389</v>
      </c>
      <c r="E13" s="2"/>
      <c r="F13" s="9" t="s">
        <v>395</v>
      </c>
      <c r="G13" s="8" t="s">
        <v>384</v>
      </c>
      <c r="H13" s="10">
        <v>34456</v>
      </c>
      <c r="I13">
        <v>1</v>
      </c>
      <c r="J13" s="8">
        <v>1</v>
      </c>
      <c r="K13" s="8">
        <v>1</v>
      </c>
      <c r="L13" s="8">
        <v>1</v>
      </c>
      <c r="M13" s="8">
        <v>1</v>
      </c>
    </row>
    <row r="14" spans="1:13" x14ac:dyDescent="0.25">
      <c r="A14" s="8" t="s">
        <v>195</v>
      </c>
      <c r="B14" s="8" t="s">
        <v>19</v>
      </c>
      <c r="C14" s="8" t="s">
        <v>31</v>
      </c>
      <c r="D14" s="2" t="s">
        <v>389</v>
      </c>
      <c r="F14" s="9" t="s">
        <v>395</v>
      </c>
      <c r="G14" s="8" t="s">
        <v>384</v>
      </c>
      <c r="H14" s="10">
        <v>34474</v>
      </c>
      <c r="I14">
        <v>1</v>
      </c>
      <c r="J14" s="8">
        <v>1</v>
      </c>
      <c r="K14" s="8">
        <v>1</v>
      </c>
      <c r="L14" s="8">
        <v>1</v>
      </c>
      <c r="M14" s="8">
        <v>1</v>
      </c>
    </row>
    <row r="15" spans="1:13" x14ac:dyDescent="0.25">
      <c r="A15" s="8" t="s">
        <v>269</v>
      </c>
      <c r="B15" s="8" t="s">
        <v>90</v>
      </c>
      <c r="C15" s="8" t="s">
        <v>155</v>
      </c>
      <c r="D15" s="2" t="s">
        <v>389</v>
      </c>
      <c r="F15" s="9" t="s">
        <v>395</v>
      </c>
      <c r="G15" s="8" t="s">
        <v>384</v>
      </c>
      <c r="H15" s="10">
        <v>34829</v>
      </c>
      <c r="I15">
        <v>1</v>
      </c>
      <c r="J15" s="8">
        <v>1</v>
      </c>
      <c r="K15" s="8">
        <v>1</v>
      </c>
      <c r="L15" s="8">
        <v>1</v>
      </c>
      <c r="M15" s="8">
        <v>1</v>
      </c>
    </row>
    <row r="16" spans="1:13" x14ac:dyDescent="0.25">
      <c r="A16" s="8" t="s">
        <v>230</v>
      </c>
      <c r="B16" s="8" t="s">
        <v>244</v>
      </c>
      <c r="C16" s="8" t="s">
        <v>283</v>
      </c>
      <c r="D16" s="2" t="s">
        <v>391</v>
      </c>
      <c r="F16" s="9" t="s">
        <v>395</v>
      </c>
      <c r="G16" s="8" t="s">
        <v>384</v>
      </c>
      <c r="H16" s="10">
        <v>35712</v>
      </c>
      <c r="I16">
        <v>0</v>
      </c>
      <c r="J16" s="8">
        <v>0</v>
      </c>
      <c r="K16" s="8">
        <v>0</v>
      </c>
      <c r="L16" s="8">
        <v>0</v>
      </c>
      <c r="M16" s="8">
        <v>1</v>
      </c>
    </row>
    <row r="17" spans="1:13" x14ac:dyDescent="0.25">
      <c r="A17" s="8" t="s">
        <v>231</v>
      </c>
      <c r="B17" s="8" t="s">
        <v>245</v>
      </c>
      <c r="C17" s="8" t="s">
        <v>287</v>
      </c>
      <c r="D17" s="2" t="s">
        <v>391</v>
      </c>
      <c r="F17" s="9" t="s">
        <v>395</v>
      </c>
      <c r="G17" s="8" t="s">
        <v>384</v>
      </c>
      <c r="H17" s="10">
        <v>35831</v>
      </c>
      <c r="I17">
        <v>1</v>
      </c>
      <c r="J17" s="8">
        <v>1</v>
      </c>
      <c r="K17" s="8">
        <v>1</v>
      </c>
      <c r="L17" s="8">
        <v>1</v>
      </c>
      <c r="M17" s="8">
        <v>1</v>
      </c>
    </row>
    <row r="18" spans="1:13" x14ac:dyDescent="0.25">
      <c r="A18" s="8" t="s">
        <v>226</v>
      </c>
      <c r="B18" s="8" t="s">
        <v>19</v>
      </c>
      <c r="C18" s="8" t="s">
        <v>27</v>
      </c>
      <c r="D18" s="2" t="s">
        <v>389</v>
      </c>
      <c r="F18" s="9" t="s">
        <v>395</v>
      </c>
      <c r="G18" s="8" t="s">
        <v>384</v>
      </c>
      <c r="H18" s="10">
        <v>36060</v>
      </c>
      <c r="I18">
        <v>0</v>
      </c>
      <c r="J18" s="8">
        <v>0</v>
      </c>
      <c r="K18" s="8">
        <v>1</v>
      </c>
      <c r="L18" s="8">
        <v>1</v>
      </c>
      <c r="M18" s="8">
        <v>1</v>
      </c>
    </row>
    <row r="19" spans="1:13" x14ac:dyDescent="0.25">
      <c r="A19" s="8" t="s">
        <v>253</v>
      </c>
      <c r="B19" s="8" t="s">
        <v>19</v>
      </c>
      <c r="C19" s="8" t="s">
        <v>27</v>
      </c>
      <c r="D19" s="2" t="s">
        <v>389</v>
      </c>
      <c r="F19" s="9" t="s">
        <v>395</v>
      </c>
      <c r="G19" s="8" t="s">
        <v>384</v>
      </c>
      <c r="H19" s="10">
        <v>36523</v>
      </c>
      <c r="I19">
        <v>0</v>
      </c>
      <c r="J19" s="8">
        <v>0</v>
      </c>
      <c r="K19" s="8">
        <v>0</v>
      </c>
      <c r="L19" s="8">
        <v>1</v>
      </c>
      <c r="M19" s="8">
        <v>1</v>
      </c>
    </row>
    <row r="20" spans="1:13" x14ac:dyDescent="0.25">
      <c r="A20" s="8" t="s">
        <v>254</v>
      </c>
      <c r="B20" s="8" t="s">
        <v>19</v>
      </c>
      <c r="C20" s="8" t="s">
        <v>205</v>
      </c>
      <c r="D20" s="2" t="s">
        <v>389</v>
      </c>
      <c r="F20" s="9" t="s">
        <v>395</v>
      </c>
      <c r="G20" s="8" t="s">
        <v>384</v>
      </c>
      <c r="H20" s="10">
        <v>36553</v>
      </c>
      <c r="I20">
        <v>1</v>
      </c>
      <c r="J20" s="8">
        <v>1</v>
      </c>
      <c r="K20" s="8">
        <v>1</v>
      </c>
      <c r="L20" s="8">
        <v>1</v>
      </c>
      <c r="M20" s="8">
        <v>1</v>
      </c>
    </row>
    <row r="21" spans="1:13" x14ac:dyDescent="0.25">
      <c r="A21" s="8" t="s">
        <v>256</v>
      </c>
      <c r="B21" s="8" t="s">
        <v>19</v>
      </c>
      <c r="C21" s="8" t="s">
        <v>27</v>
      </c>
      <c r="D21" s="2" t="s">
        <v>389</v>
      </c>
      <c r="E21" s="2"/>
      <c r="F21" s="9" t="s">
        <v>395</v>
      </c>
      <c r="G21" s="8" t="s">
        <v>384</v>
      </c>
      <c r="H21" s="10">
        <v>36706</v>
      </c>
      <c r="I21">
        <v>1</v>
      </c>
      <c r="J21" s="8">
        <v>1</v>
      </c>
      <c r="K21" s="8">
        <v>1</v>
      </c>
      <c r="L21" s="8">
        <v>1</v>
      </c>
      <c r="M21" s="8">
        <v>1</v>
      </c>
    </row>
    <row r="22" spans="1:13" x14ac:dyDescent="0.25">
      <c r="A22" s="8" t="s">
        <v>371</v>
      </c>
      <c r="B22" s="8" t="s">
        <v>19</v>
      </c>
      <c r="C22" s="8" t="s">
        <v>27</v>
      </c>
      <c r="D22" s="2" t="s">
        <v>389</v>
      </c>
      <c r="F22" s="9" t="s">
        <v>395</v>
      </c>
      <c r="G22" s="8" t="s">
        <v>384</v>
      </c>
      <c r="H22" s="10">
        <v>36706</v>
      </c>
      <c r="I22">
        <v>1</v>
      </c>
      <c r="J22" s="8">
        <v>1</v>
      </c>
      <c r="K22" s="8">
        <v>1</v>
      </c>
      <c r="L22" s="8">
        <v>1</v>
      </c>
      <c r="M22" s="8">
        <v>1</v>
      </c>
    </row>
    <row r="23" spans="1:13" x14ac:dyDescent="0.25">
      <c r="A23" s="8" t="s">
        <v>259</v>
      </c>
      <c r="B23" s="8" t="s">
        <v>19</v>
      </c>
      <c r="C23" s="8" t="s">
        <v>27</v>
      </c>
      <c r="D23" s="2" t="s">
        <v>389</v>
      </c>
      <c r="F23" s="9" t="s">
        <v>395</v>
      </c>
      <c r="G23" s="8" t="s">
        <v>384</v>
      </c>
      <c r="H23" s="10">
        <v>36706</v>
      </c>
      <c r="I23">
        <v>1</v>
      </c>
      <c r="J23" s="8">
        <v>1</v>
      </c>
      <c r="K23" s="8">
        <v>1</v>
      </c>
      <c r="L23" s="8">
        <v>1</v>
      </c>
      <c r="M23" s="8">
        <v>1</v>
      </c>
    </row>
    <row r="24" spans="1:13" x14ac:dyDescent="0.25">
      <c r="A24" s="8" t="s">
        <v>260</v>
      </c>
      <c r="B24" s="8" t="s">
        <v>19</v>
      </c>
      <c r="C24" s="8" t="s">
        <v>27</v>
      </c>
      <c r="D24" s="2" t="s">
        <v>389</v>
      </c>
      <c r="F24" s="9" t="s">
        <v>395</v>
      </c>
      <c r="G24" s="8" t="s">
        <v>384</v>
      </c>
      <c r="H24" s="10">
        <v>36706</v>
      </c>
      <c r="I24">
        <v>1</v>
      </c>
      <c r="J24" s="8">
        <v>1</v>
      </c>
      <c r="K24" s="8">
        <v>1</v>
      </c>
      <c r="L24" s="8">
        <v>1</v>
      </c>
      <c r="M24" s="8">
        <v>1</v>
      </c>
    </row>
    <row r="25" spans="1:13" x14ac:dyDescent="0.25">
      <c r="A25" s="8" t="s">
        <v>261</v>
      </c>
      <c r="B25" s="8" t="s">
        <v>19</v>
      </c>
      <c r="C25" s="8" t="s">
        <v>27</v>
      </c>
      <c r="D25" s="2" t="s">
        <v>389</v>
      </c>
      <c r="F25" s="9" t="s">
        <v>395</v>
      </c>
      <c r="G25" s="8" t="s">
        <v>384</v>
      </c>
      <c r="H25" s="10">
        <v>36706</v>
      </c>
      <c r="I25">
        <v>0</v>
      </c>
      <c r="J25" s="8">
        <v>0</v>
      </c>
      <c r="K25" s="8">
        <v>1</v>
      </c>
      <c r="L25" s="8">
        <v>1</v>
      </c>
      <c r="M25" s="8">
        <v>1</v>
      </c>
    </row>
    <row r="26" spans="1:13" x14ac:dyDescent="0.25">
      <c r="A26" s="8" t="s">
        <v>268</v>
      </c>
      <c r="B26" s="8" t="s">
        <v>19</v>
      </c>
      <c r="C26" s="8" t="s">
        <v>27</v>
      </c>
      <c r="D26" s="2" t="s">
        <v>389</v>
      </c>
      <c r="E26" s="2"/>
      <c r="F26" s="9" t="s">
        <v>395</v>
      </c>
      <c r="G26" s="8" t="s">
        <v>384</v>
      </c>
      <c r="H26" s="10">
        <v>36817</v>
      </c>
      <c r="I26">
        <v>1</v>
      </c>
      <c r="J26" s="8">
        <v>1</v>
      </c>
      <c r="K26" s="8">
        <v>1</v>
      </c>
      <c r="L26" s="8">
        <v>1</v>
      </c>
      <c r="M26" s="8">
        <v>1</v>
      </c>
    </row>
    <row r="27" spans="1:13" x14ac:dyDescent="0.25">
      <c r="A27" s="8" t="s">
        <v>6</v>
      </c>
      <c r="B27" s="8" t="s">
        <v>20</v>
      </c>
      <c r="C27" s="8" t="s">
        <v>29</v>
      </c>
      <c r="D27" s="2" t="s">
        <v>389</v>
      </c>
      <c r="E27" s="2"/>
      <c r="F27" s="9" t="s">
        <v>395</v>
      </c>
      <c r="G27" s="8" t="s">
        <v>384</v>
      </c>
      <c r="H27" s="10">
        <v>36978</v>
      </c>
      <c r="I27">
        <v>1</v>
      </c>
      <c r="J27" s="8">
        <v>1</v>
      </c>
      <c r="K27" s="8">
        <v>1</v>
      </c>
      <c r="L27" s="8">
        <v>1</v>
      </c>
      <c r="M27" s="8">
        <v>1</v>
      </c>
    </row>
    <row r="28" spans="1:13" x14ac:dyDescent="0.25">
      <c r="A28" s="8" t="s">
        <v>11</v>
      </c>
      <c r="B28" s="8" t="s">
        <v>19</v>
      </c>
      <c r="C28" s="8" t="s">
        <v>27</v>
      </c>
      <c r="D28" s="2" t="s">
        <v>389</v>
      </c>
      <c r="E28" s="2"/>
      <c r="F28" s="9" t="s">
        <v>395</v>
      </c>
      <c r="G28" s="8" t="s">
        <v>384</v>
      </c>
      <c r="H28" s="10">
        <v>37145</v>
      </c>
      <c r="I28">
        <v>1</v>
      </c>
      <c r="J28" s="8">
        <v>1</v>
      </c>
      <c r="K28" s="8">
        <v>1</v>
      </c>
      <c r="L28" s="8">
        <v>1</v>
      </c>
      <c r="M28" s="8">
        <v>1</v>
      </c>
    </row>
    <row r="29" spans="1:13" x14ac:dyDescent="0.25">
      <c r="A29" s="8" t="s">
        <v>12</v>
      </c>
      <c r="B29" s="8" t="s">
        <v>19</v>
      </c>
      <c r="C29" s="8" t="s">
        <v>27</v>
      </c>
      <c r="D29" s="2" t="s">
        <v>389</v>
      </c>
      <c r="E29" s="2"/>
      <c r="F29" s="9" t="s">
        <v>395</v>
      </c>
      <c r="G29" s="8" t="s">
        <v>384</v>
      </c>
      <c r="H29" s="10">
        <v>37145</v>
      </c>
      <c r="I29">
        <v>1</v>
      </c>
      <c r="J29" s="8">
        <v>1</v>
      </c>
      <c r="K29" s="8">
        <v>1</v>
      </c>
      <c r="L29" s="8">
        <v>1</v>
      </c>
      <c r="M29" s="8">
        <v>1</v>
      </c>
    </row>
    <row r="30" spans="1:13" x14ac:dyDescent="0.25">
      <c r="A30" s="8" t="s">
        <v>13</v>
      </c>
      <c r="B30" s="8" t="s">
        <v>19</v>
      </c>
      <c r="C30" s="8" t="s">
        <v>27</v>
      </c>
      <c r="D30" s="2" t="s">
        <v>389</v>
      </c>
      <c r="F30" s="9" t="s">
        <v>395</v>
      </c>
      <c r="G30" s="8" t="s">
        <v>384</v>
      </c>
      <c r="H30" s="10">
        <v>37145</v>
      </c>
      <c r="I30">
        <v>1</v>
      </c>
      <c r="J30" s="8">
        <v>1</v>
      </c>
      <c r="K30" s="8">
        <v>1</v>
      </c>
      <c r="L30" s="8">
        <v>1</v>
      </c>
      <c r="M30" s="8">
        <v>1</v>
      </c>
    </row>
    <row r="31" spans="1:13" x14ac:dyDescent="0.25">
      <c r="A31" s="8" t="s">
        <v>14</v>
      </c>
      <c r="B31" s="8" t="s">
        <v>19</v>
      </c>
      <c r="C31" s="8" t="s">
        <v>31</v>
      </c>
      <c r="D31" s="2" t="s">
        <v>389</v>
      </c>
      <c r="F31" s="9" t="s">
        <v>395</v>
      </c>
      <c r="G31" s="8" t="s">
        <v>384</v>
      </c>
      <c r="H31" s="10">
        <v>37175</v>
      </c>
      <c r="I31">
        <v>1</v>
      </c>
      <c r="J31" s="8">
        <v>1</v>
      </c>
      <c r="K31" s="8">
        <v>1</v>
      </c>
      <c r="L31" s="8">
        <v>1</v>
      </c>
      <c r="M31" s="8">
        <v>1</v>
      </c>
    </row>
    <row r="32" spans="1:13" x14ac:dyDescent="0.25">
      <c r="A32" s="8" t="s">
        <v>16</v>
      </c>
      <c r="B32" s="8" t="s">
        <v>19</v>
      </c>
      <c r="C32" s="8" t="s">
        <v>27</v>
      </c>
      <c r="D32" s="2" t="s">
        <v>389</v>
      </c>
      <c r="F32" s="9" t="s">
        <v>395</v>
      </c>
      <c r="G32" s="8" t="s">
        <v>384</v>
      </c>
      <c r="H32" s="10">
        <v>37272</v>
      </c>
      <c r="I32">
        <v>1</v>
      </c>
      <c r="J32" s="8">
        <v>1</v>
      </c>
      <c r="K32" s="8">
        <v>1</v>
      </c>
      <c r="L32" s="8">
        <v>1</v>
      </c>
      <c r="M32" s="8">
        <v>1</v>
      </c>
    </row>
    <row r="33" spans="1:13" x14ac:dyDescent="0.25">
      <c r="A33" s="8" t="s">
        <v>17</v>
      </c>
      <c r="B33" s="8" t="s">
        <v>19</v>
      </c>
      <c r="C33" s="8" t="s">
        <v>27</v>
      </c>
      <c r="D33" s="2" t="s">
        <v>389</v>
      </c>
      <c r="E33" s="2"/>
      <c r="F33" s="9" t="s">
        <v>395</v>
      </c>
      <c r="G33" s="8" t="s">
        <v>384</v>
      </c>
      <c r="H33" s="10">
        <v>37286</v>
      </c>
      <c r="I33">
        <v>1</v>
      </c>
      <c r="J33" s="8">
        <v>1</v>
      </c>
      <c r="K33" s="8">
        <v>1</v>
      </c>
      <c r="L33" s="8">
        <v>1</v>
      </c>
      <c r="M33" s="8">
        <v>1</v>
      </c>
    </row>
    <row r="34" spans="1:13" x14ac:dyDescent="0.25">
      <c r="A34" s="8" t="s">
        <v>34</v>
      </c>
      <c r="B34" s="8" t="s">
        <v>19</v>
      </c>
      <c r="C34" s="8" t="s">
        <v>27</v>
      </c>
      <c r="D34" s="2" t="s">
        <v>389</v>
      </c>
      <c r="F34" s="9" t="s">
        <v>395</v>
      </c>
      <c r="G34" s="8" t="s">
        <v>384</v>
      </c>
      <c r="H34" s="10">
        <v>37525</v>
      </c>
      <c r="I34">
        <v>1</v>
      </c>
      <c r="J34" s="8">
        <v>1</v>
      </c>
      <c r="K34" s="8">
        <v>1</v>
      </c>
      <c r="L34" s="8">
        <v>1</v>
      </c>
      <c r="M34" s="8">
        <v>1</v>
      </c>
    </row>
    <row r="35" spans="1:13" x14ac:dyDescent="0.25">
      <c r="A35" s="8" t="s">
        <v>36</v>
      </c>
      <c r="B35" s="8" t="s">
        <v>19</v>
      </c>
      <c r="C35" s="8" t="s">
        <v>23</v>
      </c>
      <c r="D35" s="2" t="s">
        <v>389</v>
      </c>
      <c r="F35" s="9" t="s">
        <v>395</v>
      </c>
      <c r="G35" s="8" t="s">
        <v>384</v>
      </c>
      <c r="H35" s="10">
        <v>37525</v>
      </c>
      <c r="I35">
        <v>0</v>
      </c>
      <c r="J35" s="8">
        <v>0</v>
      </c>
      <c r="K35" s="8">
        <v>0</v>
      </c>
      <c r="L35" s="8">
        <v>0</v>
      </c>
      <c r="M35" s="8">
        <v>1</v>
      </c>
    </row>
    <row r="36" spans="1:13" x14ac:dyDescent="0.25">
      <c r="A36" s="8" t="s">
        <v>41</v>
      </c>
      <c r="B36" s="8" t="s">
        <v>19</v>
      </c>
      <c r="C36" s="8" t="s">
        <v>27</v>
      </c>
      <c r="D36" s="2" t="s">
        <v>389</v>
      </c>
      <c r="F36" s="9" t="s">
        <v>395</v>
      </c>
      <c r="G36" s="8" t="s">
        <v>384</v>
      </c>
      <c r="H36" s="10">
        <v>37643</v>
      </c>
      <c r="I36">
        <v>1</v>
      </c>
      <c r="J36" s="8">
        <v>1</v>
      </c>
      <c r="K36" s="8">
        <v>1</v>
      </c>
      <c r="L36" s="8">
        <v>1</v>
      </c>
      <c r="M36" s="8">
        <v>1</v>
      </c>
    </row>
    <row r="37" spans="1:13" x14ac:dyDescent="0.25">
      <c r="A37" s="8" t="s">
        <v>169</v>
      </c>
      <c r="B37" s="8" t="s">
        <v>172</v>
      </c>
      <c r="C37" s="2" t="s">
        <v>285</v>
      </c>
      <c r="D37" s="2" t="s">
        <v>391</v>
      </c>
      <c r="E37" s="2"/>
      <c r="F37" s="9" t="s">
        <v>395</v>
      </c>
      <c r="G37" s="8" t="s">
        <v>384</v>
      </c>
      <c r="H37" s="10">
        <v>37868</v>
      </c>
      <c r="I37">
        <v>1</v>
      </c>
      <c r="J37" s="8">
        <v>1</v>
      </c>
      <c r="K37" s="8">
        <v>1</v>
      </c>
      <c r="L37" s="8">
        <v>1</v>
      </c>
      <c r="M37" s="8">
        <v>1</v>
      </c>
    </row>
    <row r="38" spans="1:13" x14ac:dyDescent="0.25">
      <c r="A38" s="8" t="s">
        <v>48</v>
      </c>
      <c r="B38" s="8" t="s">
        <v>19</v>
      </c>
      <c r="C38" s="8" t="s">
        <v>62</v>
      </c>
      <c r="D38" s="2" t="s">
        <v>389</v>
      </c>
      <c r="F38" s="9" t="s">
        <v>395</v>
      </c>
      <c r="G38" s="8" t="s">
        <v>384</v>
      </c>
      <c r="H38" s="10">
        <v>38700</v>
      </c>
      <c r="I38">
        <v>1</v>
      </c>
      <c r="J38" s="8">
        <v>1</v>
      </c>
      <c r="K38" s="8">
        <v>1</v>
      </c>
      <c r="L38" s="8">
        <v>1</v>
      </c>
      <c r="M38" s="8">
        <v>1</v>
      </c>
    </row>
    <row r="39" spans="1:13" x14ac:dyDescent="0.25">
      <c r="A39" s="8" t="s">
        <v>50</v>
      </c>
      <c r="B39" s="8" t="s">
        <v>19</v>
      </c>
      <c r="C39" s="8" t="s">
        <v>62</v>
      </c>
      <c r="D39" s="2" t="s">
        <v>389</v>
      </c>
      <c r="F39" s="9" t="s">
        <v>395</v>
      </c>
      <c r="G39" s="8" t="s">
        <v>384</v>
      </c>
      <c r="H39" s="10">
        <v>38700</v>
      </c>
      <c r="I39">
        <v>0</v>
      </c>
      <c r="J39" s="8">
        <v>1</v>
      </c>
      <c r="K39" s="8">
        <v>1</v>
      </c>
      <c r="L39" s="8">
        <v>1</v>
      </c>
      <c r="M39" s="8">
        <v>1</v>
      </c>
    </row>
    <row r="40" spans="1:13" x14ac:dyDescent="0.25">
      <c r="A40" s="8" t="s">
        <v>331</v>
      </c>
      <c r="B40" s="8" t="s">
        <v>19</v>
      </c>
      <c r="C40" s="8" t="s">
        <v>23</v>
      </c>
      <c r="D40" s="2" t="s">
        <v>389</v>
      </c>
      <c r="F40" s="9" t="s">
        <v>395</v>
      </c>
      <c r="G40" s="8" t="s">
        <v>384</v>
      </c>
      <c r="H40" s="10">
        <v>38719</v>
      </c>
      <c r="I40">
        <v>1</v>
      </c>
      <c r="J40" s="8">
        <v>1</v>
      </c>
      <c r="K40" s="8">
        <v>1</v>
      </c>
      <c r="L40" s="8">
        <v>1</v>
      </c>
      <c r="M40" s="8">
        <v>1</v>
      </c>
    </row>
    <row r="41" spans="1:13" x14ac:dyDescent="0.25">
      <c r="A41" s="8" t="s">
        <v>69</v>
      </c>
      <c r="B41" s="8" t="s">
        <v>19</v>
      </c>
      <c r="C41" s="8" t="s">
        <v>62</v>
      </c>
      <c r="D41" s="2" t="s">
        <v>389</v>
      </c>
      <c r="F41" s="9" t="s">
        <v>395</v>
      </c>
      <c r="G41" s="8" t="s">
        <v>384</v>
      </c>
      <c r="H41" s="10">
        <v>38730</v>
      </c>
      <c r="I41">
        <v>1</v>
      </c>
      <c r="J41" s="8">
        <v>1</v>
      </c>
      <c r="K41" s="8">
        <v>1</v>
      </c>
      <c r="L41" s="8">
        <v>1</v>
      </c>
      <c r="M41" s="8">
        <v>1</v>
      </c>
    </row>
    <row r="42" spans="1:13" x14ac:dyDescent="0.25">
      <c r="A42" s="8" t="s">
        <v>70</v>
      </c>
      <c r="B42" s="8" t="s">
        <v>19</v>
      </c>
      <c r="C42" s="8" t="s">
        <v>62</v>
      </c>
      <c r="D42" s="2" t="s">
        <v>389</v>
      </c>
      <c r="F42" s="9" t="s">
        <v>395</v>
      </c>
      <c r="G42" s="8" t="s">
        <v>384</v>
      </c>
      <c r="H42" s="10">
        <v>38730</v>
      </c>
      <c r="I42">
        <v>1</v>
      </c>
      <c r="J42" s="8">
        <v>1</v>
      </c>
      <c r="K42" s="8">
        <v>1</v>
      </c>
      <c r="L42" s="8">
        <v>1</v>
      </c>
      <c r="M42" s="8">
        <v>1</v>
      </c>
    </row>
    <row r="43" spans="1:13" x14ac:dyDescent="0.25">
      <c r="A43" s="8" t="s">
        <v>71</v>
      </c>
      <c r="B43" s="8" t="s">
        <v>19</v>
      </c>
      <c r="C43" s="8" t="s">
        <v>62</v>
      </c>
      <c r="D43" s="2" t="s">
        <v>389</v>
      </c>
      <c r="F43" s="9" t="s">
        <v>395</v>
      </c>
      <c r="G43" s="8" t="s">
        <v>384</v>
      </c>
      <c r="H43" s="10">
        <v>38730</v>
      </c>
      <c r="I43">
        <v>1</v>
      </c>
      <c r="J43" s="8">
        <v>1</v>
      </c>
      <c r="K43" s="8">
        <v>1</v>
      </c>
      <c r="L43" s="8">
        <v>1</v>
      </c>
      <c r="M43" s="8">
        <v>1</v>
      </c>
    </row>
    <row r="44" spans="1:13" x14ac:dyDescent="0.25">
      <c r="A44" s="8" t="s">
        <v>72</v>
      </c>
      <c r="B44" s="8" t="s">
        <v>19</v>
      </c>
      <c r="C44" s="8" t="s">
        <v>62</v>
      </c>
      <c r="D44" s="2" t="s">
        <v>389</v>
      </c>
      <c r="F44" s="9" t="s">
        <v>395</v>
      </c>
      <c r="G44" s="8" t="s">
        <v>384</v>
      </c>
      <c r="H44" s="10">
        <v>38730</v>
      </c>
      <c r="I44">
        <v>1</v>
      </c>
      <c r="J44" s="8">
        <v>1</v>
      </c>
      <c r="K44" s="8">
        <v>1</v>
      </c>
      <c r="L44" s="8">
        <v>1</v>
      </c>
      <c r="M44" s="8">
        <v>1</v>
      </c>
    </row>
    <row r="45" spans="1:13" x14ac:dyDescent="0.25">
      <c r="A45" s="8" t="s">
        <v>73</v>
      </c>
      <c r="B45" s="8" t="s">
        <v>19</v>
      </c>
      <c r="C45" s="8" t="s">
        <v>62</v>
      </c>
      <c r="D45" s="2" t="s">
        <v>389</v>
      </c>
      <c r="F45" s="9" t="s">
        <v>395</v>
      </c>
      <c r="G45" s="8" t="s">
        <v>384</v>
      </c>
      <c r="H45" s="10">
        <v>38730</v>
      </c>
      <c r="I45">
        <v>1</v>
      </c>
      <c r="J45" s="8">
        <v>1</v>
      </c>
      <c r="K45" s="8">
        <v>1</v>
      </c>
      <c r="L45" s="8">
        <v>1</v>
      </c>
      <c r="M45" s="8">
        <v>1</v>
      </c>
    </row>
    <row r="46" spans="1:13" x14ac:dyDescent="0.25">
      <c r="A46" s="8" t="s">
        <v>305</v>
      </c>
      <c r="B46" s="8" t="s">
        <v>173</v>
      </c>
      <c r="C46" s="8" t="s">
        <v>282</v>
      </c>
      <c r="D46" s="2" t="s">
        <v>391</v>
      </c>
      <c r="F46" s="9" t="s">
        <v>395</v>
      </c>
      <c r="G46" s="8" t="s">
        <v>384</v>
      </c>
      <c r="H46" s="10">
        <v>39071</v>
      </c>
      <c r="I46">
        <v>1</v>
      </c>
      <c r="J46" s="8">
        <v>1</v>
      </c>
      <c r="K46" s="8">
        <v>1</v>
      </c>
      <c r="L46" s="8">
        <v>1</v>
      </c>
      <c r="M46" s="8">
        <v>1</v>
      </c>
    </row>
    <row r="47" spans="1:13" x14ac:dyDescent="0.25">
      <c r="A47" s="8" t="s">
        <v>75</v>
      </c>
      <c r="B47" s="8" t="s">
        <v>19</v>
      </c>
      <c r="C47" s="8" t="s">
        <v>94</v>
      </c>
      <c r="D47" s="2" t="s">
        <v>389</v>
      </c>
      <c r="F47" s="9" t="s">
        <v>395</v>
      </c>
      <c r="G47" s="8" t="s">
        <v>384</v>
      </c>
      <c r="H47" s="10">
        <v>39079</v>
      </c>
      <c r="I47">
        <v>0</v>
      </c>
      <c r="J47" s="8">
        <v>0</v>
      </c>
      <c r="K47" s="8">
        <v>1</v>
      </c>
      <c r="L47" s="8">
        <v>1</v>
      </c>
      <c r="M47" s="8">
        <v>1</v>
      </c>
    </row>
    <row r="48" spans="1:13" x14ac:dyDescent="0.25">
      <c r="A48" s="8" t="s">
        <v>76</v>
      </c>
      <c r="B48" s="8" t="s">
        <v>19</v>
      </c>
      <c r="C48" s="8" t="s">
        <v>94</v>
      </c>
      <c r="D48" s="2" t="s">
        <v>389</v>
      </c>
      <c r="F48" s="9" t="s">
        <v>395</v>
      </c>
      <c r="G48" s="8" t="s">
        <v>384</v>
      </c>
      <c r="H48" s="10">
        <v>39079</v>
      </c>
      <c r="I48">
        <v>1</v>
      </c>
      <c r="J48" s="8">
        <v>1</v>
      </c>
      <c r="K48" s="8">
        <v>1</v>
      </c>
      <c r="L48" s="8">
        <v>1</v>
      </c>
      <c r="M48" s="8">
        <v>1</v>
      </c>
    </row>
    <row r="49" spans="1:13" x14ac:dyDescent="0.25">
      <c r="A49" s="8" t="s">
        <v>78</v>
      </c>
      <c r="B49" s="8" t="s">
        <v>19</v>
      </c>
      <c r="C49" s="8" t="s">
        <v>94</v>
      </c>
      <c r="D49" s="2" t="s">
        <v>389</v>
      </c>
      <c r="F49" s="9" t="s">
        <v>395</v>
      </c>
      <c r="G49" s="8" t="s">
        <v>384</v>
      </c>
      <c r="H49" s="10">
        <v>39079</v>
      </c>
      <c r="I49">
        <v>1</v>
      </c>
      <c r="J49" s="8">
        <v>1</v>
      </c>
      <c r="K49" s="8">
        <v>1</v>
      </c>
      <c r="L49" s="8">
        <v>1</v>
      </c>
      <c r="M49" s="8">
        <v>1</v>
      </c>
    </row>
    <row r="50" spans="1:13" x14ac:dyDescent="0.25">
      <c r="A50" s="8" t="s">
        <v>82</v>
      </c>
      <c r="B50" s="8" t="s">
        <v>90</v>
      </c>
      <c r="C50" s="8" t="s">
        <v>95</v>
      </c>
      <c r="D50" s="2" t="s">
        <v>389</v>
      </c>
      <c r="E50" s="2"/>
      <c r="F50" s="9" t="s">
        <v>395</v>
      </c>
      <c r="G50" s="8" t="s">
        <v>384</v>
      </c>
      <c r="H50" s="10">
        <v>39106</v>
      </c>
      <c r="I50">
        <v>1</v>
      </c>
      <c r="J50" s="8">
        <v>1</v>
      </c>
      <c r="K50" s="8">
        <v>1</v>
      </c>
      <c r="L50" s="8">
        <v>1</v>
      </c>
      <c r="M50" s="8">
        <v>1</v>
      </c>
    </row>
    <row r="51" spans="1:13" x14ac:dyDescent="0.25">
      <c r="A51" s="8" t="s">
        <v>83</v>
      </c>
      <c r="B51" s="8" t="s">
        <v>90</v>
      </c>
      <c r="C51" s="8" t="s">
        <v>95</v>
      </c>
      <c r="D51" s="2" t="s">
        <v>389</v>
      </c>
      <c r="F51" s="9" t="s">
        <v>395</v>
      </c>
      <c r="G51" s="8" t="s">
        <v>384</v>
      </c>
      <c r="H51" s="10">
        <v>39106</v>
      </c>
      <c r="I51">
        <v>1</v>
      </c>
      <c r="J51" s="8">
        <v>1</v>
      </c>
      <c r="K51" s="8">
        <v>1</v>
      </c>
      <c r="L51" s="8">
        <v>1</v>
      </c>
      <c r="M51" s="8">
        <v>1</v>
      </c>
    </row>
    <row r="52" spans="1:13" x14ac:dyDescent="0.25">
      <c r="A52" s="8" t="s">
        <v>84</v>
      </c>
      <c r="B52" s="8" t="s">
        <v>90</v>
      </c>
      <c r="C52" s="8" t="s">
        <v>95</v>
      </c>
      <c r="D52" s="2" t="s">
        <v>389</v>
      </c>
      <c r="F52" s="9" t="s">
        <v>395</v>
      </c>
      <c r="G52" s="8" t="s">
        <v>384</v>
      </c>
      <c r="H52" s="10">
        <v>39121</v>
      </c>
      <c r="I52">
        <v>1</v>
      </c>
      <c r="J52" s="8">
        <v>1</v>
      </c>
      <c r="K52" s="8">
        <v>1</v>
      </c>
      <c r="L52" s="8">
        <v>1</v>
      </c>
      <c r="M52" s="8">
        <v>1</v>
      </c>
    </row>
    <row r="53" spans="1:13" x14ac:dyDescent="0.25">
      <c r="A53" s="8" t="s">
        <v>87</v>
      </c>
      <c r="B53" s="8" t="s">
        <v>90</v>
      </c>
      <c r="C53" s="8" t="s">
        <v>95</v>
      </c>
      <c r="D53" s="2" t="s">
        <v>389</v>
      </c>
      <c r="F53" s="9" t="s">
        <v>395</v>
      </c>
      <c r="G53" s="8" t="s">
        <v>384</v>
      </c>
      <c r="H53" s="10">
        <v>39133</v>
      </c>
      <c r="I53">
        <v>1</v>
      </c>
      <c r="J53" s="8">
        <v>1</v>
      </c>
      <c r="K53" s="8">
        <v>1</v>
      </c>
      <c r="L53" s="8">
        <v>1</v>
      </c>
      <c r="M53" s="8">
        <v>1</v>
      </c>
    </row>
    <row r="54" spans="1:13" x14ac:dyDescent="0.25">
      <c r="A54" s="8" t="s">
        <v>89</v>
      </c>
      <c r="B54" s="8" t="s">
        <v>90</v>
      </c>
      <c r="C54" s="8" t="s">
        <v>95</v>
      </c>
      <c r="D54" s="2" t="s">
        <v>389</v>
      </c>
      <c r="F54" s="9" t="s">
        <v>395</v>
      </c>
      <c r="G54" s="8" t="s">
        <v>384</v>
      </c>
      <c r="H54" s="10">
        <v>39188</v>
      </c>
      <c r="I54">
        <v>1</v>
      </c>
      <c r="J54" s="8">
        <v>1</v>
      </c>
      <c r="K54" s="8">
        <v>1</v>
      </c>
      <c r="L54" s="8">
        <v>1</v>
      </c>
      <c r="M54" s="8">
        <v>1</v>
      </c>
    </row>
    <row r="55" spans="1:13" x14ac:dyDescent="0.25">
      <c r="A55" s="8" t="s">
        <v>96</v>
      </c>
      <c r="B55" s="8" t="s">
        <v>90</v>
      </c>
      <c r="C55" s="8" t="s">
        <v>95</v>
      </c>
      <c r="D55" s="2" t="s">
        <v>389</v>
      </c>
      <c r="F55" s="9" t="s">
        <v>395</v>
      </c>
      <c r="G55" s="8" t="s">
        <v>384</v>
      </c>
      <c r="H55" s="10">
        <v>39188</v>
      </c>
      <c r="I55">
        <v>1</v>
      </c>
      <c r="J55" s="8">
        <v>1</v>
      </c>
      <c r="K55" s="8">
        <v>1</v>
      </c>
      <c r="L55" s="8">
        <v>1</v>
      </c>
      <c r="M55" s="8">
        <v>1</v>
      </c>
    </row>
    <row r="56" spans="1:13" x14ac:dyDescent="0.25">
      <c r="A56" s="8" t="s">
        <v>97</v>
      </c>
      <c r="B56" s="8" t="s">
        <v>90</v>
      </c>
      <c r="C56" s="8" t="s">
        <v>95</v>
      </c>
      <c r="D56" s="2" t="s">
        <v>389</v>
      </c>
      <c r="F56" s="9" t="s">
        <v>395</v>
      </c>
      <c r="G56" s="8" t="s">
        <v>384</v>
      </c>
      <c r="H56" s="10">
        <v>39188</v>
      </c>
      <c r="I56">
        <v>1</v>
      </c>
      <c r="J56" s="8">
        <v>1</v>
      </c>
      <c r="K56" s="8">
        <v>1</v>
      </c>
      <c r="L56" s="8">
        <v>1</v>
      </c>
      <c r="M56" s="8">
        <v>1</v>
      </c>
    </row>
    <row r="57" spans="1:13" x14ac:dyDescent="0.25">
      <c r="A57" s="8" t="s">
        <v>99</v>
      </c>
      <c r="B57" s="8" t="s">
        <v>120</v>
      </c>
      <c r="C57" s="8" t="s">
        <v>123</v>
      </c>
      <c r="D57" s="2" t="s">
        <v>389</v>
      </c>
      <c r="E57" s="2"/>
      <c r="F57" s="9" t="s">
        <v>395</v>
      </c>
      <c r="G57" s="8" t="s">
        <v>384</v>
      </c>
      <c r="H57" s="10">
        <v>39289</v>
      </c>
      <c r="I57">
        <v>1</v>
      </c>
      <c r="J57" s="8">
        <v>1</v>
      </c>
      <c r="K57" s="8">
        <v>1</v>
      </c>
      <c r="L57" s="8">
        <v>1</v>
      </c>
      <c r="M57" s="8">
        <v>1</v>
      </c>
    </row>
    <row r="58" spans="1:13" x14ac:dyDescent="0.25">
      <c r="A58" s="8" t="s">
        <v>105</v>
      </c>
      <c r="B58" s="8" t="s">
        <v>19</v>
      </c>
      <c r="C58" s="8" t="s">
        <v>124</v>
      </c>
      <c r="D58" s="2" t="s">
        <v>389</v>
      </c>
      <c r="E58" s="2"/>
      <c r="F58" s="9" t="s">
        <v>395</v>
      </c>
      <c r="G58" s="8" t="s">
        <v>384</v>
      </c>
      <c r="H58" s="10">
        <v>39330</v>
      </c>
      <c r="I58">
        <v>1</v>
      </c>
      <c r="J58" s="8">
        <v>1</v>
      </c>
      <c r="K58" s="8">
        <v>1</v>
      </c>
      <c r="L58" s="8">
        <v>1</v>
      </c>
      <c r="M58" s="8">
        <v>1</v>
      </c>
    </row>
    <row r="59" spans="1:13" x14ac:dyDescent="0.25">
      <c r="A59" s="8" t="s">
        <v>115</v>
      </c>
      <c r="B59" s="8" t="s">
        <v>121</v>
      </c>
      <c r="C59" s="8" t="s">
        <v>127</v>
      </c>
      <c r="D59" s="2" t="s">
        <v>389</v>
      </c>
      <c r="E59" s="2"/>
      <c r="F59" s="9" t="s">
        <v>395</v>
      </c>
      <c r="G59" s="8" t="s">
        <v>384</v>
      </c>
      <c r="H59" s="10">
        <v>39463</v>
      </c>
      <c r="I59">
        <v>1</v>
      </c>
      <c r="J59" s="8">
        <v>1</v>
      </c>
      <c r="K59" s="8">
        <v>1</v>
      </c>
      <c r="L59" s="8">
        <v>1</v>
      </c>
      <c r="M59" s="8">
        <v>1</v>
      </c>
    </row>
    <row r="60" spans="1:13" x14ac:dyDescent="0.25">
      <c r="A60" s="8" t="s">
        <v>116</v>
      </c>
      <c r="B60" s="8" t="s">
        <v>121</v>
      </c>
      <c r="C60" s="8" t="s">
        <v>128</v>
      </c>
      <c r="D60" s="2" t="s">
        <v>389</v>
      </c>
      <c r="E60" s="2"/>
      <c r="F60" s="9" t="s">
        <v>395</v>
      </c>
      <c r="G60" s="8" t="s">
        <v>384</v>
      </c>
      <c r="H60" s="10">
        <v>39468</v>
      </c>
      <c r="I60">
        <v>1</v>
      </c>
      <c r="J60" s="8">
        <v>1</v>
      </c>
      <c r="K60" s="8">
        <v>1</v>
      </c>
      <c r="L60" s="8">
        <v>1</v>
      </c>
      <c r="M60" s="8">
        <v>1</v>
      </c>
    </row>
    <row r="61" spans="1:13" x14ac:dyDescent="0.25">
      <c r="A61" s="8" t="s">
        <v>118</v>
      </c>
      <c r="B61" s="8" t="s">
        <v>121</v>
      </c>
      <c r="C61" s="8" t="s">
        <v>128</v>
      </c>
      <c r="D61" s="2" t="s">
        <v>389</v>
      </c>
      <c r="E61" s="2"/>
      <c r="F61" s="9" t="s">
        <v>395</v>
      </c>
      <c r="G61" s="8" t="s">
        <v>384</v>
      </c>
      <c r="H61" s="10">
        <v>39468</v>
      </c>
      <c r="I61">
        <v>1</v>
      </c>
      <c r="J61" s="8">
        <v>1</v>
      </c>
      <c r="K61" s="8">
        <v>1</v>
      </c>
      <c r="L61" s="8">
        <v>1</v>
      </c>
      <c r="M61" s="8">
        <v>1</v>
      </c>
    </row>
    <row r="62" spans="1:13" x14ac:dyDescent="0.25">
      <c r="A62" s="8" t="s">
        <v>274</v>
      </c>
      <c r="B62" s="8" t="s">
        <v>120</v>
      </c>
      <c r="C62" s="8" t="s">
        <v>129</v>
      </c>
      <c r="D62" s="2" t="s">
        <v>389</v>
      </c>
      <c r="E62" s="2"/>
      <c r="F62" s="9" t="s">
        <v>395</v>
      </c>
      <c r="G62" s="8" t="s">
        <v>384</v>
      </c>
      <c r="H62" s="10">
        <v>39472</v>
      </c>
      <c r="I62">
        <v>1</v>
      </c>
      <c r="J62" s="8">
        <v>1</v>
      </c>
      <c r="K62" s="8">
        <v>1</v>
      </c>
      <c r="L62" s="8">
        <v>1</v>
      </c>
      <c r="M62" s="8">
        <v>1</v>
      </c>
    </row>
    <row r="63" spans="1:13" x14ac:dyDescent="0.25">
      <c r="A63" s="8" t="s">
        <v>130</v>
      </c>
      <c r="B63" s="8" t="s">
        <v>121</v>
      </c>
      <c r="C63" s="8" t="s">
        <v>128</v>
      </c>
      <c r="D63" s="2" t="s">
        <v>389</v>
      </c>
      <c r="F63" s="9" t="s">
        <v>395</v>
      </c>
      <c r="G63" s="8" t="s">
        <v>384</v>
      </c>
      <c r="H63" s="10">
        <v>39476</v>
      </c>
      <c r="I63">
        <v>1</v>
      </c>
      <c r="J63" s="8">
        <v>1</v>
      </c>
      <c r="K63" s="8">
        <v>1</v>
      </c>
      <c r="L63" s="8">
        <v>1</v>
      </c>
      <c r="M63" s="8">
        <v>1</v>
      </c>
    </row>
    <row r="64" spans="1:13" x14ac:dyDescent="0.25">
      <c r="A64" s="8" t="s">
        <v>131</v>
      </c>
      <c r="B64" s="8" t="s">
        <v>121</v>
      </c>
      <c r="C64" s="8" t="s">
        <v>128</v>
      </c>
      <c r="D64" s="2" t="s">
        <v>389</v>
      </c>
      <c r="F64" s="9" t="s">
        <v>395</v>
      </c>
      <c r="G64" s="8" t="s">
        <v>384</v>
      </c>
      <c r="H64" s="10">
        <v>39476</v>
      </c>
      <c r="I64">
        <v>1</v>
      </c>
      <c r="J64" s="8">
        <v>1</v>
      </c>
      <c r="K64" s="8">
        <v>1</v>
      </c>
      <c r="L64" s="8">
        <v>1</v>
      </c>
      <c r="M64" s="8">
        <v>1</v>
      </c>
    </row>
    <row r="65" spans="1:13" x14ac:dyDescent="0.25">
      <c r="A65" s="8" t="s">
        <v>132</v>
      </c>
      <c r="B65" s="8" t="s">
        <v>121</v>
      </c>
      <c r="C65" s="8" t="s">
        <v>128</v>
      </c>
      <c r="D65" s="2" t="s">
        <v>389</v>
      </c>
      <c r="F65" s="9" t="s">
        <v>395</v>
      </c>
      <c r="G65" s="8" t="s">
        <v>384</v>
      </c>
      <c r="H65" s="10">
        <v>39476</v>
      </c>
      <c r="I65">
        <v>1</v>
      </c>
      <c r="J65" s="8">
        <v>1</v>
      </c>
      <c r="K65" s="8">
        <v>1</v>
      </c>
      <c r="L65" s="8">
        <v>1</v>
      </c>
      <c r="M65" s="8">
        <v>1</v>
      </c>
    </row>
    <row r="66" spans="1:13" x14ac:dyDescent="0.25">
      <c r="A66" s="8" t="s">
        <v>133</v>
      </c>
      <c r="B66" s="8" t="s">
        <v>121</v>
      </c>
      <c r="C66" s="8" t="s">
        <v>128</v>
      </c>
      <c r="D66" s="2" t="s">
        <v>389</v>
      </c>
      <c r="F66" s="9" t="s">
        <v>395</v>
      </c>
      <c r="G66" s="8" t="s">
        <v>384</v>
      </c>
      <c r="H66" s="10">
        <v>39476</v>
      </c>
      <c r="I66">
        <v>1</v>
      </c>
      <c r="J66" s="8">
        <v>1</v>
      </c>
      <c r="K66" s="8">
        <v>1</v>
      </c>
      <c r="L66" s="8">
        <v>1</v>
      </c>
      <c r="M66" s="8">
        <v>1</v>
      </c>
    </row>
    <row r="67" spans="1:13" x14ac:dyDescent="0.25">
      <c r="A67" s="8" t="s">
        <v>141</v>
      </c>
      <c r="B67" s="8" t="s">
        <v>90</v>
      </c>
      <c r="C67" s="8" t="s">
        <v>155</v>
      </c>
      <c r="D67" s="2" t="s">
        <v>389</v>
      </c>
      <c r="F67" s="9" t="s">
        <v>395</v>
      </c>
      <c r="G67" s="8" t="s">
        <v>384</v>
      </c>
      <c r="H67" s="10">
        <v>39660</v>
      </c>
      <c r="I67">
        <v>1</v>
      </c>
      <c r="J67" s="8">
        <v>1</v>
      </c>
      <c r="K67" s="8">
        <v>1</v>
      </c>
      <c r="L67" s="8">
        <v>1</v>
      </c>
      <c r="M67" s="8">
        <v>1</v>
      </c>
    </row>
    <row r="68" spans="1:13" x14ac:dyDescent="0.25">
      <c r="A68" s="8" t="s">
        <v>271</v>
      </c>
      <c r="B68" s="8" t="s">
        <v>121</v>
      </c>
      <c r="C68" s="8" t="s">
        <v>128</v>
      </c>
      <c r="D68" s="2" t="s">
        <v>389</v>
      </c>
      <c r="F68" s="9" t="s">
        <v>395</v>
      </c>
      <c r="G68" s="8" t="s">
        <v>384</v>
      </c>
      <c r="H68" s="10">
        <v>39695</v>
      </c>
      <c r="I68">
        <v>1</v>
      </c>
      <c r="J68" s="8">
        <v>1</v>
      </c>
      <c r="K68" s="8">
        <v>1</v>
      </c>
      <c r="L68" s="8">
        <v>1</v>
      </c>
      <c r="M68" s="8">
        <v>1</v>
      </c>
    </row>
    <row r="69" spans="1:13" x14ac:dyDescent="0.25">
      <c r="A69" s="8" t="s">
        <v>143</v>
      </c>
      <c r="B69" s="8" t="s">
        <v>121</v>
      </c>
      <c r="C69" s="8" t="s">
        <v>128</v>
      </c>
      <c r="D69" s="2" t="s">
        <v>389</v>
      </c>
      <c r="F69" s="9" t="s">
        <v>395</v>
      </c>
      <c r="G69" s="8" t="s">
        <v>384</v>
      </c>
      <c r="H69" s="10">
        <v>39701</v>
      </c>
      <c r="I69">
        <v>1</v>
      </c>
      <c r="J69" s="8">
        <v>1</v>
      </c>
      <c r="K69" s="8">
        <v>1</v>
      </c>
      <c r="L69" s="8">
        <v>1</v>
      </c>
      <c r="M69" s="8">
        <v>1</v>
      </c>
    </row>
    <row r="70" spans="1:13" x14ac:dyDescent="0.25">
      <c r="A70" s="8" t="s">
        <v>145</v>
      </c>
      <c r="B70" s="8" t="s">
        <v>120</v>
      </c>
      <c r="C70" s="8" t="s">
        <v>156</v>
      </c>
      <c r="D70" s="2" t="s">
        <v>389</v>
      </c>
      <c r="F70" s="9" t="s">
        <v>395</v>
      </c>
      <c r="G70" s="8" t="s">
        <v>384</v>
      </c>
      <c r="H70" s="10">
        <v>39715</v>
      </c>
      <c r="I70">
        <v>1</v>
      </c>
      <c r="J70" s="8">
        <v>1</v>
      </c>
      <c r="K70" s="8">
        <v>1</v>
      </c>
      <c r="L70" s="8">
        <v>1</v>
      </c>
      <c r="M70" s="8">
        <v>1</v>
      </c>
    </row>
    <row r="71" spans="1:13" x14ac:dyDescent="0.25">
      <c r="A71" s="8" t="s">
        <v>146</v>
      </c>
      <c r="B71" s="8" t="s">
        <v>120</v>
      </c>
      <c r="C71" s="8" t="s">
        <v>156</v>
      </c>
      <c r="D71" s="2" t="s">
        <v>389</v>
      </c>
      <c r="E71" s="2"/>
      <c r="F71" s="9" t="s">
        <v>395</v>
      </c>
      <c r="G71" s="8" t="s">
        <v>384</v>
      </c>
      <c r="H71" s="10">
        <v>39715</v>
      </c>
      <c r="I71">
        <v>1</v>
      </c>
      <c r="J71" s="8">
        <v>1</v>
      </c>
      <c r="K71" s="8">
        <v>1</v>
      </c>
      <c r="L71" s="8">
        <v>1</v>
      </c>
      <c r="M71" s="8">
        <v>1</v>
      </c>
    </row>
    <row r="72" spans="1:13" x14ac:dyDescent="0.25">
      <c r="A72" s="8" t="s">
        <v>147</v>
      </c>
      <c r="B72" s="8" t="s">
        <v>120</v>
      </c>
      <c r="C72" s="8" t="s">
        <v>156</v>
      </c>
      <c r="D72" s="2" t="s">
        <v>389</v>
      </c>
      <c r="E72" s="2"/>
      <c r="F72" s="9" t="s">
        <v>395</v>
      </c>
      <c r="G72" s="8" t="s">
        <v>384</v>
      </c>
      <c r="H72" s="10">
        <v>39715</v>
      </c>
      <c r="I72">
        <v>1</v>
      </c>
      <c r="J72" s="8">
        <v>1</v>
      </c>
      <c r="K72" s="8">
        <v>1</v>
      </c>
      <c r="L72" s="8">
        <v>1</v>
      </c>
      <c r="M72" s="8">
        <v>1</v>
      </c>
    </row>
    <row r="73" spans="1:13" x14ac:dyDescent="0.25">
      <c r="A73" s="8" t="s">
        <v>148</v>
      </c>
      <c r="B73" s="8" t="s">
        <v>120</v>
      </c>
      <c r="C73" s="8" t="s">
        <v>156</v>
      </c>
      <c r="D73" s="2" t="s">
        <v>389</v>
      </c>
      <c r="E73" s="2"/>
      <c r="F73" s="9" t="s">
        <v>395</v>
      </c>
      <c r="G73" s="8" t="s">
        <v>384</v>
      </c>
      <c r="H73" s="10">
        <v>39715</v>
      </c>
      <c r="I73">
        <v>1</v>
      </c>
      <c r="J73" s="8">
        <v>1</v>
      </c>
      <c r="K73" s="8">
        <v>1</v>
      </c>
      <c r="L73" s="8">
        <v>1</v>
      </c>
      <c r="M73" s="8">
        <v>1</v>
      </c>
    </row>
    <row r="74" spans="1:13" x14ac:dyDescent="0.25">
      <c r="A74" s="8" t="s">
        <v>163</v>
      </c>
      <c r="B74" s="8" t="s">
        <v>121</v>
      </c>
      <c r="C74" s="8" t="s">
        <v>128</v>
      </c>
      <c r="D74" s="2" t="s">
        <v>389</v>
      </c>
      <c r="F74" s="9" t="s">
        <v>395</v>
      </c>
      <c r="G74" s="8" t="s">
        <v>384</v>
      </c>
      <c r="H74" s="10">
        <v>39990</v>
      </c>
      <c r="I74">
        <v>1</v>
      </c>
      <c r="J74" s="8">
        <v>1</v>
      </c>
      <c r="K74" s="8">
        <v>1</v>
      </c>
      <c r="L74" s="8">
        <v>1</v>
      </c>
      <c r="M74" s="8">
        <v>1</v>
      </c>
    </row>
    <row r="75" spans="1:13" x14ac:dyDescent="0.25">
      <c r="A75" s="8" t="s">
        <v>164</v>
      </c>
      <c r="B75" s="8" t="s">
        <v>121</v>
      </c>
      <c r="C75" s="8" t="s">
        <v>281</v>
      </c>
      <c r="D75" s="2" t="s">
        <v>389</v>
      </c>
      <c r="F75" s="9" t="s">
        <v>395</v>
      </c>
      <c r="G75" s="8" t="s">
        <v>384</v>
      </c>
      <c r="H75" s="10">
        <v>40009</v>
      </c>
      <c r="I75">
        <v>1</v>
      </c>
      <c r="J75" s="8">
        <v>1</v>
      </c>
      <c r="K75" s="8">
        <v>1</v>
      </c>
      <c r="L75" s="8">
        <v>1</v>
      </c>
      <c r="M75" s="8">
        <v>1</v>
      </c>
    </row>
    <row r="76" spans="1:13" x14ac:dyDescent="0.25">
      <c r="A76" s="8" t="s">
        <v>290</v>
      </c>
      <c r="B76" s="8" t="s">
        <v>90</v>
      </c>
      <c r="C76" s="2" t="s">
        <v>291</v>
      </c>
      <c r="D76" s="2" t="s">
        <v>389</v>
      </c>
      <c r="E76" s="11">
        <v>34192.089999999997</v>
      </c>
      <c r="F76" s="11">
        <f>(E76/10)*5</f>
        <v>17096.044999999998</v>
      </c>
      <c r="G76" s="8" t="s">
        <v>384</v>
      </c>
      <c r="H76" s="10">
        <v>42698</v>
      </c>
      <c r="I76">
        <v>1</v>
      </c>
      <c r="J76" s="8">
        <v>1</v>
      </c>
      <c r="K76" s="8">
        <v>1</v>
      </c>
      <c r="L76" s="8">
        <v>1</v>
      </c>
      <c r="M76" s="8">
        <v>1</v>
      </c>
    </row>
    <row r="77" spans="1:13" x14ac:dyDescent="0.25">
      <c r="A77" s="8" t="s">
        <v>292</v>
      </c>
      <c r="B77" s="8" t="s">
        <v>90</v>
      </c>
      <c r="C77" s="2" t="s">
        <v>291</v>
      </c>
      <c r="D77" s="2" t="s">
        <v>389</v>
      </c>
      <c r="E77" s="11">
        <v>34192.089999999997</v>
      </c>
      <c r="F77" s="11">
        <f>(E77/10)*5</f>
        <v>17096.044999999998</v>
      </c>
      <c r="G77" s="8" t="s">
        <v>384</v>
      </c>
      <c r="H77" s="10">
        <v>42699</v>
      </c>
      <c r="I77">
        <v>1</v>
      </c>
      <c r="J77" s="8">
        <v>1</v>
      </c>
      <c r="K77" s="8">
        <v>1</v>
      </c>
      <c r="L77" s="8">
        <v>1</v>
      </c>
      <c r="M77" s="8">
        <v>1</v>
      </c>
    </row>
    <row r="78" spans="1:13" x14ac:dyDescent="0.25">
      <c r="A78" s="8" t="s">
        <v>300</v>
      </c>
      <c r="B78" s="2" t="s">
        <v>301</v>
      </c>
      <c r="C78" s="2" t="s">
        <v>302</v>
      </c>
      <c r="D78" s="2" t="s">
        <v>391</v>
      </c>
      <c r="E78" s="12">
        <v>128381</v>
      </c>
      <c r="F78" s="11">
        <f>(E78/10)*5</f>
        <v>64190.5</v>
      </c>
      <c r="G78" s="8" t="s">
        <v>384</v>
      </c>
      <c r="H78" s="10">
        <v>42716</v>
      </c>
      <c r="I78">
        <v>1</v>
      </c>
      <c r="J78" s="8">
        <v>1</v>
      </c>
      <c r="K78" s="8">
        <v>1</v>
      </c>
      <c r="L78" s="8">
        <v>1</v>
      </c>
      <c r="M78" s="8">
        <v>1</v>
      </c>
    </row>
    <row r="79" spans="1:13" x14ac:dyDescent="0.25">
      <c r="A79" s="8" t="s">
        <v>330</v>
      </c>
      <c r="B79" s="8" t="s">
        <v>90</v>
      </c>
      <c r="C79" s="2" t="s">
        <v>291</v>
      </c>
      <c r="D79" s="2" t="s">
        <v>389</v>
      </c>
      <c r="E79" s="11">
        <v>34192.089999999997</v>
      </c>
      <c r="F79" s="11">
        <f>(E79/10)*6</f>
        <v>20515.254000000001</v>
      </c>
      <c r="G79" s="8" t="s">
        <v>384</v>
      </c>
      <c r="H79" s="10">
        <v>43082</v>
      </c>
      <c r="I79">
        <v>1</v>
      </c>
      <c r="J79" s="8">
        <v>1</v>
      </c>
      <c r="K79" s="8">
        <v>1</v>
      </c>
      <c r="L79" s="8">
        <v>1</v>
      </c>
      <c r="M79" s="8">
        <v>1</v>
      </c>
    </row>
    <row r="80" spans="1:13" x14ac:dyDescent="0.25">
      <c r="A80" s="8" t="s">
        <v>338</v>
      </c>
      <c r="B80" s="2" t="s">
        <v>22</v>
      </c>
      <c r="C80" s="2" t="s">
        <v>323</v>
      </c>
      <c r="D80" s="2" t="s">
        <v>389</v>
      </c>
      <c r="E80" s="12">
        <v>24158.54</v>
      </c>
      <c r="F80" s="11">
        <f>(E80/10)*7</f>
        <v>16910.978000000003</v>
      </c>
      <c r="G80" s="8" t="s">
        <v>384</v>
      </c>
      <c r="H80" s="10">
        <v>43251</v>
      </c>
      <c r="I80">
        <v>1</v>
      </c>
      <c r="J80" s="8">
        <v>1</v>
      </c>
      <c r="K80" s="8">
        <v>1</v>
      </c>
      <c r="L80" s="8">
        <v>1</v>
      </c>
      <c r="M80" s="8">
        <v>1</v>
      </c>
    </row>
    <row r="81" spans="1:13" x14ac:dyDescent="0.25">
      <c r="A81" s="8" t="s">
        <v>334</v>
      </c>
      <c r="B81" s="8" t="s">
        <v>90</v>
      </c>
      <c r="C81" s="2" t="s">
        <v>291</v>
      </c>
      <c r="D81" s="2" t="s">
        <v>389</v>
      </c>
      <c r="E81" s="11">
        <v>34192.089999999997</v>
      </c>
      <c r="F81" s="11">
        <f>(E81/10)*7</f>
        <v>23934.463</v>
      </c>
      <c r="G81" s="8" t="s">
        <v>384</v>
      </c>
      <c r="H81" s="10">
        <v>43272</v>
      </c>
      <c r="I81">
        <v>1</v>
      </c>
      <c r="J81" s="8">
        <v>1</v>
      </c>
      <c r="K81" s="8">
        <v>1</v>
      </c>
      <c r="L81" s="8">
        <v>1</v>
      </c>
      <c r="M81" s="8">
        <v>1</v>
      </c>
    </row>
    <row r="82" spans="1:13" x14ac:dyDescent="0.25">
      <c r="A82" s="8" t="s">
        <v>335</v>
      </c>
      <c r="B82" s="2" t="s">
        <v>90</v>
      </c>
      <c r="C82" s="2" t="s">
        <v>355</v>
      </c>
      <c r="D82" s="2" t="s">
        <v>389</v>
      </c>
      <c r="E82" s="11">
        <v>34192.089999999997</v>
      </c>
      <c r="F82" s="11">
        <f>(E82/10)*7</f>
        <v>23934.463</v>
      </c>
      <c r="G82" s="8" t="s">
        <v>384</v>
      </c>
      <c r="H82" s="10">
        <v>43272</v>
      </c>
      <c r="I82">
        <v>1</v>
      </c>
      <c r="J82" s="8">
        <v>1</v>
      </c>
      <c r="K82" s="8">
        <v>1</v>
      </c>
      <c r="L82" s="8">
        <v>1</v>
      </c>
      <c r="M82" s="8">
        <v>1</v>
      </c>
    </row>
    <row r="83" spans="1:13" x14ac:dyDescent="0.25">
      <c r="A83" s="8" t="s">
        <v>333</v>
      </c>
      <c r="B83" s="8" t="s">
        <v>90</v>
      </c>
      <c r="C83" s="2" t="s">
        <v>291</v>
      </c>
      <c r="D83" s="2" t="s">
        <v>389</v>
      </c>
      <c r="E83" s="11">
        <v>34192.089999999997</v>
      </c>
      <c r="F83" s="11">
        <f>(E83/10)*7</f>
        <v>23934.463</v>
      </c>
      <c r="G83" s="8" t="s">
        <v>384</v>
      </c>
      <c r="H83" s="10">
        <v>43272</v>
      </c>
      <c r="I83">
        <v>1</v>
      </c>
      <c r="J83" s="8">
        <v>1</v>
      </c>
      <c r="K83" s="8">
        <v>1</v>
      </c>
      <c r="L83" s="8">
        <v>1</v>
      </c>
      <c r="M83" s="8">
        <v>1</v>
      </c>
    </row>
    <row r="84" spans="1:13" x14ac:dyDescent="0.25">
      <c r="A84" s="8" t="s">
        <v>337</v>
      </c>
      <c r="B84" s="2" t="s">
        <v>22</v>
      </c>
      <c r="C84" s="2" t="s">
        <v>323</v>
      </c>
      <c r="D84" s="2" t="s">
        <v>389</v>
      </c>
      <c r="E84" s="12">
        <v>24158.54</v>
      </c>
      <c r="F84" s="11">
        <f>(E84/10)*7</f>
        <v>16910.978000000003</v>
      </c>
      <c r="G84" s="8" t="s">
        <v>384</v>
      </c>
      <c r="H84" s="10">
        <v>43277</v>
      </c>
      <c r="I84">
        <v>1</v>
      </c>
      <c r="J84" s="8">
        <v>1</v>
      </c>
      <c r="K84" s="8">
        <v>1</v>
      </c>
      <c r="L84" s="8">
        <v>1</v>
      </c>
      <c r="M84" s="8">
        <v>1</v>
      </c>
    </row>
    <row r="85" spans="1:13" x14ac:dyDescent="0.25">
      <c r="A85" s="2" t="s">
        <v>356</v>
      </c>
      <c r="B85" s="2" t="s">
        <v>90</v>
      </c>
      <c r="C85" s="2" t="s">
        <v>355</v>
      </c>
      <c r="D85" s="2" t="s">
        <v>389</v>
      </c>
      <c r="E85" s="11">
        <v>34192.089999999997</v>
      </c>
      <c r="F85" s="11">
        <f t="shared" ref="F85:F90" si="1">(E85/10)*8</f>
        <v>27353.671999999999</v>
      </c>
      <c r="G85" s="8" t="s">
        <v>384</v>
      </c>
      <c r="H85" s="10">
        <v>43706</v>
      </c>
      <c r="I85">
        <v>1</v>
      </c>
      <c r="J85" s="8">
        <v>1</v>
      </c>
      <c r="K85" s="8">
        <v>1</v>
      </c>
      <c r="L85" s="8">
        <v>1</v>
      </c>
      <c r="M85" s="8">
        <v>1</v>
      </c>
    </row>
    <row r="86" spans="1:13" x14ac:dyDescent="0.25">
      <c r="A86" s="8" t="s">
        <v>347</v>
      </c>
      <c r="B86" s="8" t="s">
        <v>19</v>
      </c>
      <c r="C86" s="8" t="s">
        <v>293</v>
      </c>
      <c r="D86" s="2" t="s">
        <v>389</v>
      </c>
      <c r="E86" s="12">
        <v>25738.14</v>
      </c>
      <c r="F86" s="11">
        <f t="shared" si="1"/>
        <v>20590.511999999999</v>
      </c>
      <c r="G86" s="8" t="s">
        <v>384</v>
      </c>
      <c r="H86" s="10">
        <v>43769</v>
      </c>
      <c r="I86">
        <v>1</v>
      </c>
      <c r="J86" s="8">
        <v>1</v>
      </c>
      <c r="K86" s="8">
        <v>1</v>
      </c>
      <c r="L86" s="8">
        <v>1</v>
      </c>
      <c r="M86" s="8">
        <v>1</v>
      </c>
    </row>
    <row r="87" spans="1:13" x14ac:dyDescent="0.25">
      <c r="A87" s="8" t="s">
        <v>370</v>
      </c>
      <c r="B87" s="8" t="s">
        <v>19</v>
      </c>
      <c r="C87" s="8" t="s">
        <v>293</v>
      </c>
      <c r="D87" s="2" t="s">
        <v>389</v>
      </c>
      <c r="E87" s="12">
        <v>25738.14</v>
      </c>
      <c r="F87" s="11">
        <f t="shared" si="1"/>
        <v>20590.511999999999</v>
      </c>
      <c r="G87" s="8" t="s">
        <v>384</v>
      </c>
      <c r="H87" s="10">
        <v>43769</v>
      </c>
      <c r="I87">
        <v>1</v>
      </c>
      <c r="J87" s="8">
        <v>1</v>
      </c>
      <c r="K87" s="8">
        <v>1</v>
      </c>
      <c r="L87" s="8">
        <v>1</v>
      </c>
      <c r="M87" s="8">
        <v>1</v>
      </c>
    </row>
    <row r="88" spans="1:13" x14ac:dyDescent="0.25">
      <c r="A88" s="8" t="s">
        <v>349</v>
      </c>
      <c r="B88" s="8" t="s">
        <v>19</v>
      </c>
      <c r="C88" s="8" t="s">
        <v>293</v>
      </c>
      <c r="D88" s="2" t="s">
        <v>389</v>
      </c>
      <c r="E88" s="12">
        <v>25738.14</v>
      </c>
      <c r="F88" s="11">
        <f t="shared" si="1"/>
        <v>20590.511999999999</v>
      </c>
      <c r="G88" s="8" t="s">
        <v>384</v>
      </c>
      <c r="H88" s="10">
        <v>43769</v>
      </c>
      <c r="I88">
        <v>1</v>
      </c>
      <c r="J88" s="8">
        <v>1</v>
      </c>
      <c r="K88" s="8">
        <v>1</v>
      </c>
      <c r="L88" s="8">
        <v>1</v>
      </c>
      <c r="M88" s="8">
        <v>1</v>
      </c>
    </row>
    <row r="89" spans="1:13" x14ac:dyDescent="0.25">
      <c r="A89" s="8" t="s">
        <v>353</v>
      </c>
      <c r="B89" s="8" t="s">
        <v>19</v>
      </c>
      <c r="C89" s="8" t="s">
        <v>293</v>
      </c>
      <c r="D89" s="2" t="s">
        <v>389</v>
      </c>
      <c r="E89" s="12">
        <v>25738.14</v>
      </c>
      <c r="F89" s="11">
        <f t="shared" si="1"/>
        <v>20590.511999999999</v>
      </c>
      <c r="G89" s="8" t="s">
        <v>384</v>
      </c>
      <c r="H89" s="10">
        <v>43769</v>
      </c>
      <c r="I89">
        <v>1</v>
      </c>
      <c r="J89" s="8">
        <v>1</v>
      </c>
      <c r="K89" s="8">
        <v>1</v>
      </c>
      <c r="L89" s="8">
        <v>1</v>
      </c>
      <c r="M89" s="8">
        <v>1</v>
      </c>
    </row>
    <row r="90" spans="1:13" x14ac:dyDescent="0.25">
      <c r="A90" s="8" t="s">
        <v>357</v>
      </c>
      <c r="B90" s="2" t="s">
        <v>358</v>
      </c>
      <c r="C90" s="2" t="s">
        <v>359</v>
      </c>
      <c r="D90" s="2" t="s">
        <v>389</v>
      </c>
      <c r="E90" s="12">
        <v>22000</v>
      </c>
      <c r="F90" s="11">
        <f t="shared" si="1"/>
        <v>17600</v>
      </c>
      <c r="G90" s="8" t="s">
        <v>384</v>
      </c>
      <c r="H90" s="10">
        <v>43795</v>
      </c>
      <c r="I90">
        <v>1</v>
      </c>
      <c r="J90" s="8">
        <v>1</v>
      </c>
      <c r="K90" s="8">
        <v>1</v>
      </c>
      <c r="L90" s="8">
        <v>1</v>
      </c>
      <c r="M90" s="8">
        <v>1</v>
      </c>
    </row>
    <row r="91" spans="1:13" x14ac:dyDescent="0.25">
      <c r="A91" s="3" t="s">
        <v>432</v>
      </c>
      <c r="B91" s="3" t="s">
        <v>121</v>
      </c>
      <c r="C91" s="3" t="s">
        <v>439</v>
      </c>
      <c r="D91" s="3" t="s">
        <v>389</v>
      </c>
      <c r="E91" s="4">
        <v>29500</v>
      </c>
      <c r="F91" s="4">
        <f>(E91/10)*7</f>
        <v>20650</v>
      </c>
      <c r="G91" s="3" t="s">
        <v>384</v>
      </c>
      <c r="H91" s="5">
        <v>44398</v>
      </c>
      <c r="I91">
        <v>1</v>
      </c>
      <c r="J91" s="8">
        <v>1</v>
      </c>
      <c r="K91" s="8">
        <v>1</v>
      </c>
      <c r="L91" s="8">
        <v>1</v>
      </c>
      <c r="M91" s="8">
        <v>1</v>
      </c>
    </row>
    <row r="92" spans="1:13" x14ac:dyDescent="0.25">
      <c r="A92" s="3" t="s">
        <v>434</v>
      </c>
      <c r="B92" s="3" t="s">
        <v>121</v>
      </c>
      <c r="C92" s="3" t="s">
        <v>128</v>
      </c>
      <c r="D92" s="3" t="s">
        <v>389</v>
      </c>
      <c r="E92" s="4">
        <v>36745</v>
      </c>
      <c r="F92" s="4">
        <f>(E92/10)*7</f>
        <v>25721.5</v>
      </c>
      <c r="G92" s="3" t="s">
        <v>384</v>
      </c>
      <c r="H92" s="5">
        <v>44510</v>
      </c>
      <c r="I92">
        <v>1</v>
      </c>
      <c r="J92" s="8">
        <v>1</v>
      </c>
      <c r="K92" s="8">
        <v>1</v>
      </c>
      <c r="L92" s="8">
        <v>1</v>
      </c>
      <c r="M92" s="8">
        <v>1</v>
      </c>
    </row>
    <row r="93" spans="1:13" x14ac:dyDescent="0.25">
      <c r="A93" s="13" t="s">
        <v>397</v>
      </c>
      <c r="B93" s="2" t="s">
        <v>121</v>
      </c>
      <c r="C93" s="2" t="s">
        <v>128</v>
      </c>
      <c r="D93" s="3" t="s">
        <v>389</v>
      </c>
      <c r="E93" s="12">
        <v>42000</v>
      </c>
      <c r="F93" s="11">
        <f>(E93/10)*9</f>
        <v>37800</v>
      </c>
      <c r="G93" s="8" t="s">
        <v>384</v>
      </c>
      <c r="H93" s="10">
        <v>44818</v>
      </c>
      <c r="I93">
        <v>1</v>
      </c>
      <c r="J93" s="8">
        <v>1</v>
      </c>
      <c r="K93" s="8">
        <v>1</v>
      </c>
      <c r="L93" s="8">
        <v>1</v>
      </c>
      <c r="M93" s="8">
        <v>0</v>
      </c>
    </row>
    <row r="94" spans="1:13" x14ac:dyDescent="0.25">
      <c r="A94" s="14" t="s">
        <v>398</v>
      </c>
      <c r="B94" s="2" t="s">
        <v>121</v>
      </c>
      <c r="C94" s="2" t="s">
        <v>128</v>
      </c>
      <c r="D94" s="3" t="s">
        <v>389</v>
      </c>
      <c r="E94" s="12">
        <v>42000</v>
      </c>
      <c r="F94" s="11">
        <f>(E94/10)*9</f>
        <v>37800</v>
      </c>
      <c r="G94" s="8" t="s">
        <v>384</v>
      </c>
      <c r="H94" s="10">
        <v>44819</v>
      </c>
      <c r="I94">
        <v>1</v>
      </c>
      <c r="J94" s="8">
        <v>1</v>
      </c>
      <c r="K94" s="8">
        <v>1</v>
      </c>
      <c r="L94" s="8">
        <v>1</v>
      </c>
      <c r="M94" s="8">
        <v>0</v>
      </c>
    </row>
    <row r="95" spans="1:13" x14ac:dyDescent="0.25">
      <c r="A95" s="8" t="s">
        <v>42</v>
      </c>
      <c r="B95" s="8" t="s">
        <v>19</v>
      </c>
      <c r="C95" s="8" t="s">
        <v>27</v>
      </c>
      <c r="D95" s="2" t="s">
        <v>389</v>
      </c>
      <c r="F95" s="9" t="s">
        <v>395</v>
      </c>
      <c r="G95" s="8" t="s">
        <v>385</v>
      </c>
      <c r="H95" s="10">
        <v>37643</v>
      </c>
      <c r="I95">
        <v>0</v>
      </c>
      <c r="J95" s="8">
        <v>0</v>
      </c>
      <c r="K95" s="8">
        <v>1</v>
      </c>
      <c r="L95" s="8">
        <v>1</v>
      </c>
      <c r="M95" s="8">
        <v>1</v>
      </c>
    </row>
    <row r="96" spans="1:13" x14ac:dyDescent="0.25">
      <c r="A96" s="8" t="s">
        <v>160</v>
      </c>
      <c r="B96" s="8" t="s">
        <v>121</v>
      </c>
      <c r="C96" s="8" t="s">
        <v>128</v>
      </c>
      <c r="D96" s="2" t="s">
        <v>389</v>
      </c>
      <c r="F96" s="9" t="s">
        <v>395</v>
      </c>
      <c r="G96" s="8" t="s">
        <v>385</v>
      </c>
      <c r="H96" s="10">
        <v>39989</v>
      </c>
      <c r="I96">
        <v>1</v>
      </c>
      <c r="J96" s="8">
        <v>1</v>
      </c>
      <c r="K96" s="8">
        <v>1</v>
      </c>
      <c r="L96" s="8">
        <v>1</v>
      </c>
      <c r="M96" s="8">
        <v>1</v>
      </c>
    </row>
    <row r="97" spans="1:13" s="23" customFormat="1" x14ac:dyDescent="0.25">
      <c r="A97" s="23" t="s">
        <v>453</v>
      </c>
      <c r="B97" s="23" t="s">
        <v>450</v>
      </c>
      <c r="C97" s="23" t="s">
        <v>451</v>
      </c>
      <c r="D97" s="23" t="s">
        <v>389</v>
      </c>
      <c r="E97" s="24">
        <v>41785.61</v>
      </c>
      <c r="F97" s="24">
        <v>37582.75</v>
      </c>
      <c r="G97" s="23" t="s">
        <v>454</v>
      </c>
      <c r="H97" s="26">
        <v>45639</v>
      </c>
      <c r="I97" s="23">
        <v>1</v>
      </c>
      <c r="J97" s="2">
        <v>1</v>
      </c>
      <c r="K97" s="2">
        <v>0</v>
      </c>
      <c r="L97" s="2">
        <v>0</v>
      </c>
      <c r="M97" s="2">
        <v>0</v>
      </c>
    </row>
    <row r="98" spans="1:13" x14ac:dyDescent="0.25">
      <c r="A98" s="8" t="s">
        <v>329</v>
      </c>
      <c r="B98" s="8" t="s">
        <v>22</v>
      </c>
      <c r="C98" s="2" t="s">
        <v>323</v>
      </c>
      <c r="D98" s="2" t="s">
        <v>389</v>
      </c>
      <c r="E98" s="12">
        <v>24158.54</v>
      </c>
      <c r="F98" s="11">
        <f>(E98/10)*6</f>
        <v>14495.124000000002</v>
      </c>
      <c r="G98" s="8" t="s">
        <v>385</v>
      </c>
      <c r="H98" s="10">
        <v>43095</v>
      </c>
      <c r="I98">
        <v>1</v>
      </c>
      <c r="J98" s="8">
        <v>1</v>
      </c>
      <c r="K98" s="8">
        <v>1</v>
      </c>
      <c r="L98" s="8">
        <v>1</v>
      </c>
      <c r="M98" s="8">
        <v>1</v>
      </c>
    </row>
    <row r="99" spans="1:13" x14ac:dyDescent="0.25">
      <c r="A99" s="8" t="s">
        <v>360</v>
      </c>
      <c r="B99" s="2" t="s">
        <v>361</v>
      </c>
      <c r="C99" s="2" t="s">
        <v>362</v>
      </c>
      <c r="D99" s="2" t="s">
        <v>389</v>
      </c>
      <c r="E99" s="12">
        <v>17981</v>
      </c>
      <c r="F99" s="11">
        <f>(E99/10)*8</f>
        <v>14384.8</v>
      </c>
      <c r="G99" s="8" t="s">
        <v>385</v>
      </c>
      <c r="H99" s="10">
        <v>43796</v>
      </c>
      <c r="I99">
        <v>1</v>
      </c>
      <c r="J99" s="8">
        <v>1</v>
      </c>
      <c r="K99" s="8">
        <v>1</v>
      </c>
      <c r="L99" s="8">
        <v>1</v>
      </c>
      <c r="M99" s="8">
        <v>1</v>
      </c>
    </row>
    <row r="100" spans="1:13" x14ac:dyDescent="0.25">
      <c r="A100" s="3" t="s">
        <v>429</v>
      </c>
      <c r="B100" s="3" t="s">
        <v>243</v>
      </c>
      <c r="C100" s="3" t="s">
        <v>430</v>
      </c>
      <c r="D100" s="3" t="s">
        <v>389</v>
      </c>
      <c r="E100" s="4">
        <v>14000</v>
      </c>
      <c r="F100" s="4">
        <v>900</v>
      </c>
      <c r="G100" s="15" t="s">
        <v>431</v>
      </c>
      <c r="H100" s="5">
        <v>39287</v>
      </c>
      <c r="I100">
        <v>1</v>
      </c>
      <c r="J100" s="2">
        <v>1</v>
      </c>
      <c r="K100" s="2">
        <v>0</v>
      </c>
      <c r="L100" s="2">
        <v>0</v>
      </c>
      <c r="M100" s="2">
        <v>0</v>
      </c>
    </row>
    <row r="101" spans="1:13" x14ac:dyDescent="0.25">
      <c r="A101" s="3" t="s">
        <v>433</v>
      </c>
      <c r="B101" s="3" t="s">
        <v>121</v>
      </c>
      <c r="C101" s="3" t="s">
        <v>128</v>
      </c>
      <c r="D101" s="3" t="s">
        <v>389</v>
      </c>
      <c r="E101" s="4">
        <v>36745</v>
      </c>
      <c r="F101" s="4">
        <f>(E101/10)*7</f>
        <v>25721.5</v>
      </c>
      <c r="G101" s="15" t="s">
        <v>431</v>
      </c>
      <c r="H101" s="5">
        <v>44510</v>
      </c>
      <c r="I101">
        <v>1</v>
      </c>
      <c r="J101" s="8">
        <v>1</v>
      </c>
      <c r="K101" s="8">
        <v>1</v>
      </c>
      <c r="L101" s="8">
        <v>1</v>
      </c>
      <c r="M101" s="8">
        <v>1</v>
      </c>
    </row>
    <row r="102" spans="1:13" s="23" customFormat="1" x14ac:dyDescent="0.25">
      <c r="A102" s="23" t="s">
        <v>442</v>
      </c>
      <c r="B102" s="23" t="s">
        <v>20</v>
      </c>
      <c r="C102" s="23" t="s">
        <v>443</v>
      </c>
      <c r="D102" s="23" t="s">
        <v>389</v>
      </c>
      <c r="E102" s="24">
        <v>35858.230000000003</v>
      </c>
      <c r="F102" s="24">
        <v>32272.400000000001</v>
      </c>
      <c r="G102" s="25" t="s">
        <v>431</v>
      </c>
      <c r="H102" s="26">
        <v>45596</v>
      </c>
      <c r="I102" s="23">
        <v>1</v>
      </c>
      <c r="J102" s="2">
        <v>1</v>
      </c>
      <c r="K102" s="2">
        <v>0</v>
      </c>
      <c r="L102" s="2">
        <v>0</v>
      </c>
      <c r="M102" s="2">
        <v>0</v>
      </c>
    </row>
    <row r="103" spans="1:13" s="23" customFormat="1" x14ac:dyDescent="0.25">
      <c r="A103" s="23" t="s">
        <v>452</v>
      </c>
      <c r="B103" s="23" t="s">
        <v>450</v>
      </c>
      <c r="C103" s="23" t="s">
        <v>451</v>
      </c>
      <c r="D103" s="23" t="s">
        <v>389</v>
      </c>
      <c r="E103" s="24">
        <v>41785.61</v>
      </c>
      <c r="F103" s="24">
        <v>37582.75</v>
      </c>
      <c r="G103" s="25" t="s">
        <v>431</v>
      </c>
      <c r="H103" s="26">
        <v>45639</v>
      </c>
      <c r="I103" s="23">
        <v>1</v>
      </c>
      <c r="J103" s="2">
        <v>1</v>
      </c>
      <c r="K103" s="2">
        <v>0</v>
      </c>
      <c r="L103" s="2">
        <v>0</v>
      </c>
      <c r="M103" s="2">
        <v>0</v>
      </c>
    </row>
    <row r="104" spans="1:13" x14ac:dyDescent="0.25">
      <c r="A104" s="8" t="s">
        <v>213</v>
      </c>
      <c r="B104" s="8" t="s">
        <v>56</v>
      </c>
      <c r="C104" s="8" t="s">
        <v>201</v>
      </c>
      <c r="D104" s="2" t="s">
        <v>389</v>
      </c>
      <c r="E104" s="2"/>
      <c r="F104" s="9" t="s">
        <v>395</v>
      </c>
      <c r="G104" s="8" t="s">
        <v>386</v>
      </c>
      <c r="H104" s="10">
        <v>35618</v>
      </c>
      <c r="I104">
        <v>1</v>
      </c>
      <c r="J104" s="8">
        <v>1</v>
      </c>
      <c r="K104" s="8">
        <v>1</v>
      </c>
      <c r="L104" s="8">
        <v>1</v>
      </c>
      <c r="M104" s="8">
        <v>1</v>
      </c>
    </row>
    <row r="105" spans="1:13" x14ac:dyDescent="0.25">
      <c r="A105" s="8" t="s">
        <v>4</v>
      </c>
      <c r="B105" s="8" t="s">
        <v>19</v>
      </c>
      <c r="C105" s="8" t="s">
        <v>27</v>
      </c>
      <c r="D105" s="2" t="s">
        <v>389</v>
      </c>
      <c r="E105" s="2"/>
      <c r="F105" s="9" t="s">
        <v>395</v>
      </c>
      <c r="G105" s="8" t="s">
        <v>386</v>
      </c>
      <c r="H105" s="10">
        <v>36910</v>
      </c>
      <c r="I105">
        <v>1</v>
      </c>
      <c r="J105" s="8">
        <v>1</v>
      </c>
      <c r="K105" s="8">
        <v>1</v>
      </c>
      <c r="L105" s="8">
        <v>1</v>
      </c>
      <c r="M105" s="8">
        <v>1</v>
      </c>
    </row>
    <row r="106" spans="1:13" x14ac:dyDescent="0.25">
      <c r="A106" s="8" t="s">
        <v>7</v>
      </c>
      <c r="B106" s="8" t="s">
        <v>22</v>
      </c>
      <c r="C106" s="8" t="s">
        <v>30</v>
      </c>
      <c r="D106" s="2" t="s">
        <v>389</v>
      </c>
      <c r="F106" s="9" t="s">
        <v>395</v>
      </c>
      <c r="G106" s="8" t="s">
        <v>386</v>
      </c>
      <c r="H106" s="10">
        <v>37127</v>
      </c>
      <c r="I106">
        <v>1</v>
      </c>
      <c r="J106" s="8">
        <v>1</v>
      </c>
      <c r="K106" s="8">
        <v>1</v>
      </c>
      <c r="L106" s="8">
        <v>1</v>
      </c>
      <c r="M106" s="8">
        <v>1</v>
      </c>
    </row>
    <row r="107" spans="1:13" x14ac:dyDescent="0.25">
      <c r="A107" s="8" t="s">
        <v>114</v>
      </c>
      <c r="B107" s="8" t="s">
        <v>121</v>
      </c>
      <c r="C107" s="8" t="s">
        <v>127</v>
      </c>
      <c r="D107" s="2" t="s">
        <v>389</v>
      </c>
      <c r="E107" s="2"/>
      <c r="F107" s="9" t="s">
        <v>395</v>
      </c>
      <c r="G107" s="8" t="s">
        <v>386</v>
      </c>
      <c r="H107" s="10">
        <v>39463</v>
      </c>
      <c r="I107">
        <v>1</v>
      </c>
      <c r="J107" s="8">
        <v>1</v>
      </c>
      <c r="K107" s="8">
        <v>1</v>
      </c>
      <c r="L107" s="8">
        <v>1</v>
      </c>
      <c r="M107" s="8">
        <v>1</v>
      </c>
    </row>
    <row r="108" spans="1:13" x14ac:dyDescent="0.25">
      <c r="A108" s="8" t="s">
        <v>339</v>
      </c>
      <c r="B108" s="2" t="s">
        <v>56</v>
      </c>
      <c r="C108" s="2" t="s">
        <v>325</v>
      </c>
      <c r="D108" s="2" t="s">
        <v>389</v>
      </c>
      <c r="E108" s="12">
        <v>15728</v>
      </c>
      <c r="F108" s="11">
        <f>(E108/10)*7</f>
        <v>11009.6</v>
      </c>
      <c r="G108" s="8" t="s">
        <v>386</v>
      </c>
      <c r="H108" s="10">
        <v>43273</v>
      </c>
      <c r="I108">
        <v>1</v>
      </c>
      <c r="J108" s="8">
        <v>1</v>
      </c>
      <c r="K108" s="8">
        <v>1</v>
      </c>
      <c r="L108" s="8">
        <v>1</v>
      </c>
      <c r="M108" s="8">
        <v>1</v>
      </c>
    </row>
    <row r="109" spans="1:13" x14ac:dyDescent="0.25">
      <c r="A109" s="8" t="s">
        <v>181</v>
      </c>
      <c r="B109" s="8" t="s">
        <v>196</v>
      </c>
      <c r="C109" s="8" t="s">
        <v>197</v>
      </c>
      <c r="D109" s="2" t="s">
        <v>392</v>
      </c>
      <c r="E109" s="2"/>
      <c r="F109" s="9" t="s">
        <v>395</v>
      </c>
      <c r="G109" s="16" t="s">
        <v>387</v>
      </c>
      <c r="H109" s="10">
        <v>20855</v>
      </c>
      <c r="I109">
        <v>1</v>
      </c>
      <c r="J109" s="8">
        <v>1</v>
      </c>
      <c r="K109" s="8">
        <v>1</v>
      </c>
      <c r="L109" s="8">
        <v>1</v>
      </c>
      <c r="M109" s="8">
        <v>1</v>
      </c>
    </row>
    <row r="110" spans="1:13" x14ac:dyDescent="0.25">
      <c r="A110" s="8" t="s">
        <v>228</v>
      </c>
      <c r="B110" s="8" t="s">
        <v>242</v>
      </c>
      <c r="C110" s="8" t="s">
        <v>247</v>
      </c>
      <c r="D110" s="2" t="s">
        <v>391</v>
      </c>
      <c r="E110" s="2"/>
      <c r="F110" s="9" t="s">
        <v>395</v>
      </c>
      <c r="G110" s="16" t="s">
        <v>387</v>
      </c>
      <c r="H110" s="10">
        <v>30755</v>
      </c>
      <c r="I110">
        <v>1</v>
      </c>
      <c r="J110" s="8">
        <v>1</v>
      </c>
      <c r="K110" s="8">
        <v>1</v>
      </c>
      <c r="L110" s="8">
        <v>1</v>
      </c>
      <c r="M110" s="8">
        <v>1</v>
      </c>
    </row>
    <row r="111" spans="1:13" x14ac:dyDescent="0.25">
      <c r="A111" s="8" t="s">
        <v>183</v>
      </c>
      <c r="B111" s="8" t="s">
        <v>18</v>
      </c>
      <c r="C111" s="8" t="s">
        <v>198</v>
      </c>
      <c r="D111" s="2" t="s">
        <v>390</v>
      </c>
      <c r="E111" s="2"/>
      <c r="F111" s="9" t="s">
        <v>395</v>
      </c>
      <c r="G111" s="16" t="s">
        <v>387</v>
      </c>
      <c r="H111" s="10">
        <v>33294</v>
      </c>
      <c r="I111">
        <v>1</v>
      </c>
      <c r="J111" s="8">
        <v>1</v>
      </c>
      <c r="K111" s="8">
        <v>1</v>
      </c>
      <c r="L111" s="8">
        <v>1</v>
      </c>
      <c r="M111" s="8">
        <v>1</v>
      </c>
    </row>
    <row r="112" spans="1:13" x14ac:dyDescent="0.25">
      <c r="A112" s="8" t="s">
        <v>184</v>
      </c>
      <c r="B112" s="8" t="s">
        <v>19</v>
      </c>
      <c r="C112" s="8" t="s">
        <v>26</v>
      </c>
      <c r="D112" s="2" t="s">
        <v>389</v>
      </c>
      <c r="E112" s="2"/>
      <c r="F112" s="9" t="s">
        <v>395</v>
      </c>
      <c r="G112" s="16" t="s">
        <v>387</v>
      </c>
      <c r="H112" s="10">
        <v>33819</v>
      </c>
      <c r="I112">
        <v>1</v>
      </c>
      <c r="J112" s="8">
        <v>1</v>
      </c>
      <c r="K112" s="8">
        <v>1</v>
      </c>
      <c r="L112" s="8">
        <v>1</v>
      </c>
      <c r="M112" s="8">
        <v>1</v>
      </c>
    </row>
    <row r="113" spans="1:13" x14ac:dyDescent="0.25">
      <c r="A113" s="8" t="s">
        <v>185</v>
      </c>
      <c r="B113" s="8" t="s">
        <v>18</v>
      </c>
      <c r="C113" s="8" t="s">
        <v>200</v>
      </c>
      <c r="D113" s="2" t="s">
        <v>393</v>
      </c>
      <c r="E113" s="2"/>
      <c r="F113" s="9" t="s">
        <v>395</v>
      </c>
      <c r="G113" s="16" t="s">
        <v>387</v>
      </c>
      <c r="H113" s="10">
        <v>33836</v>
      </c>
      <c r="I113">
        <v>1</v>
      </c>
      <c r="J113" s="8">
        <v>1</v>
      </c>
      <c r="K113" s="8">
        <v>1</v>
      </c>
      <c r="L113" s="8">
        <v>1</v>
      </c>
      <c r="M113" s="8">
        <v>1</v>
      </c>
    </row>
    <row r="114" spans="1:13" x14ac:dyDescent="0.25">
      <c r="A114" s="8" t="s">
        <v>186</v>
      </c>
      <c r="B114" s="8" t="s">
        <v>19</v>
      </c>
      <c r="C114" s="8" t="s">
        <v>202</v>
      </c>
      <c r="D114" s="2" t="s">
        <v>389</v>
      </c>
      <c r="E114" s="2"/>
      <c r="F114" s="9" t="s">
        <v>395</v>
      </c>
      <c r="G114" s="16" t="s">
        <v>387</v>
      </c>
      <c r="H114" s="10">
        <v>34179</v>
      </c>
      <c r="I114">
        <v>1</v>
      </c>
      <c r="J114" s="8">
        <v>1</v>
      </c>
      <c r="K114" s="8">
        <v>1</v>
      </c>
      <c r="L114" s="8">
        <v>1</v>
      </c>
      <c r="M114" s="8">
        <v>1</v>
      </c>
    </row>
    <row r="115" spans="1:13" x14ac:dyDescent="0.25">
      <c r="A115" s="8" t="s">
        <v>188</v>
      </c>
      <c r="B115" s="8" t="s">
        <v>19</v>
      </c>
      <c r="C115" s="8" t="s">
        <v>26</v>
      </c>
      <c r="D115" s="2" t="s">
        <v>389</v>
      </c>
      <c r="E115" s="2"/>
      <c r="F115" s="9" t="s">
        <v>395</v>
      </c>
      <c r="G115" s="16" t="s">
        <v>387</v>
      </c>
      <c r="H115" s="10">
        <v>34242</v>
      </c>
      <c r="I115">
        <v>0</v>
      </c>
      <c r="J115" s="8">
        <v>0</v>
      </c>
      <c r="K115" s="8">
        <v>0</v>
      </c>
      <c r="L115" s="8">
        <v>1</v>
      </c>
      <c r="M115" s="8">
        <v>1</v>
      </c>
    </row>
    <row r="116" spans="1:13" x14ac:dyDescent="0.25">
      <c r="A116" s="8" t="s">
        <v>189</v>
      </c>
      <c r="B116" s="8" t="s">
        <v>19</v>
      </c>
      <c r="C116" s="8" t="s">
        <v>27</v>
      </c>
      <c r="D116" s="2" t="s">
        <v>389</v>
      </c>
      <c r="E116" s="2"/>
      <c r="F116" s="9" t="s">
        <v>395</v>
      </c>
      <c r="G116" s="16" t="s">
        <v>387</v>
      </c>
      <c r="H116" s="10">
        <v>34270</v>
      </c>
      <c r="I116">
        <v>0</v>
      </c>
      <c r="J116" s="8">
        <v>0</v>
      </c>
      <c r="K116" s="8">
        <v>1</v>
      </c>
      <c r="L116" s="8">
        <v>1</v>
      </c>
      <c r="M116" s="8">
        <v>1</v>
      </c>
    </row>
    <row r="117" spans="1:13" x14ac:dyDescent="0.25">
      <c r="A117" s="8" t="s">
        <v>193</v>
      </c>
      <c r="B117" s="8" t="s">
        <v>56</v>
      </c>
      <c r="C117" s="8" t="s">
        <v>201</v>
      </c>
      <c r="D117" s="2" t="s">
        <v>389</v>
      </c>
      <c r="E117" s="2"/>
      <c r="F117" s="9" t="s">
        <v>395</v>
      </c>
      <c r="G117" s="16" t="s">
        <v>387</v>
      </c>
      <c r="H117" s="10">
        <v>34457</v>
      </c>
      <c r="I117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x14ac:dyDescent="0.25">
      <c r="A118" s="8" t="s">
        <v>194</v>
      </c>
      <c r="B118" s="8" t="s">
        <v>18</v>
      </c>
      <c r="C118" s="8" t="s">
        <v>199</v>
      </c>
      <c r="D118" s="2" t="s">
        <v>389</v>
      </c>
      <c r="E118" s="2"/>
      <c r="F118" s="9" t="s">
        <v>395</v>
      </c>
      <c r="G118" s="16" t="s">
        <v>387</v>
      </c>
      <c r="H118" s="10">
        <v>34458</v>
      </c>
      <c r="I118">
        <v>1</v>
      </c>
      <c r="J118" s="8">
        <v>1</v>
      </c>
      <c r="K118" s="8">
        <v>1</v>
      </c>
      <c r="L118" s="8">
        <v>1</v>
      </c>
      <c r="M118" s="8">
        <v>1</v>
      </c>
    </row>
    <row r="119" spans="1:13" x14ac:dyDescent="0.25">
      <c r="A119" s="8" t="s">
        <v>206</v>
      </c>
      <c r="B119" s="8" t="s">
        <v>19</v>
      </c>
      <c r="C119" s="8" t="s">
        <v>27</v>
      </c>
      <c r="D119" s="2" t="s">
        <v>389</v>
      </c>
      <c r="E119" s="2"/>
      <c r="F119" s="9" t="s">
        <v>395</v>
      </c>
      <c r="G119" s="16" t="s">
        <v>387</v>
      </c>
      <c r="H119" s="10">
        <v>34485</v>
      </c>
      <c r="I119">
        <v>1</v>
      </c>
      <c r="J119" s="8">
        <v>1</v>
      </c>
      <c r="K119" s="8">
        <v>1</v>
      </c>
      <c r="L119" s="8">
        <v>1</v>
      </c>
      <c r="M119" s="8">
        <v>1</v>
      </c>
    </row>
    <row r="120" spans="1:13" x14ac:dyDescent="0.25">
      <c r="A120" s="8" t="s">
        <v>207</v>
      </c>
      <c r="B120" s="8" t="s">
        <v>20</v>
      </c>
      <c r="C120" s="8" t="s">
        <v>204</v>
      </c>
      <c r="D120" s="2" t="s">
        <v>389</v>
      </c>
      <c r="E120" s="2"/>
      <c r="F120" s="9" t="s">
        <v>395</v>
      </c>
      <c r="G120" s="16" t="s">
        <v>387</v>
      </c>
      <c r="H120" s="10">
        <v>34544</v>
      </c>
      <c r="I120">
        <v>0</v>
      </c>
      <c r="J120" s="8">
        <v>0</v>
      </c>
      <c r="K120" s="8">
        <v>1</v>
      </c>
      <c r="L120" s="8">
        <v>1</v>
      </c>
      <c r="M120" s="8">
        <v>1</v>
      </c>
    </row>
    <row r="121" spans="1:13" x14ac:dyDescent="0.25">
      <c r="A121" s="8" t="s">
        <v>208</v>
      </c>
      <c r="B121" s="8" t="s">
        <v>20</v>
      </c>
      <c r="C121" s="8" t="s">
        <v>204</v>
      </c>
      <c r="D121" s="2" t="s">
        <v>389</v>
      </c>
      <c r="E121" s="2"/>
      <c r="F121" s="9" t="s">
        <v>395</v>
      </c>
      <c r="G121" s="16" t="s">
        <v>387</v>
      </c>
      <c r="H121" s="10">
        <v>34842</v>
      </c>
      <c r="I121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x14ac:dyDescent="0.25">
      <c r="A122" s="8" t="s">
        <v>209</v>
      </c>
      <c r="B122" s="8" t="s">
        <v>20</v>
      </c>
      <c r="C122" s="8" t="s">
        <v>204</v>
      </c>
      <c r="D122" s="2" t="s">
        <v>389</v>
      </c>
      <c r="E122" s="2"/>
      <c r="F122" s="9" t="s">
        <v>395</v>
      </c>
      <c r="G122" s="16" t="s">
        <v>387</v>
      </c>
      <c r="H122" s="10">
        <v>34842</v>
      </c>
      <c r="I122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x14ac:dyDescent="0.25">
      <c r="A123" s="8" t="s">
        <v>211</v>
      </c>
      <c r="B123" s="8" t="s">
        <v>20</v>
      </c>
      <c r="C123" s="8" t="s">
        <v>204</v>
      </c>
      <c r="D123" s="2" t="s">
        <v>389</v>
      </c>
      <c r="E123" s="2"/>
      <c r="F123" s="9" t="s">
        <v>395</v>
      </c>
      <c r="G123" s="16" t="s">
        <v>387</v>
      </c>
      <c r="H123" s="10">
        <v>35377</v>
      </c>
      <c r="I123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x14ac:dyDescent="0.25">
      <c r="A124" s="8" t="s">
        <v>212</v>
      </c>
      <c r="B124" s="8" t="s">
        <v>20</v>
      </c>
      <c r="C124" s="8" t="s">
        <v>204</v>
      </c>
      <c r="D124" s="2" t="s">
        <v>389</v>
      </c>
      <c r="E124" s="2"/>
      <c r="F124" s="9" t="s">
        <v>395</v>
      </c>
      <c r="G124" s="16" t="s">
        <v>387</v>
      </c>
      <c r="H124" s="10">
        <v>35608</v>
      </c>
      <c r="I124">
        <v>0</v>
      </c>
      <c r="J124" s="8">
        <v>0</v>
      </c>
      <c r="K124" s="8">
        <v>1</v>
      </c>
      <c r="L124" s="8">
        <v>1</v>
      </c>
      <c r="M124" s="8">
        <v>1</v>
      </c>
    </row>
    <row r="125" spans="1:13" x14ac:dyDescent="0.25">
      <c r="A125" s="8" t="s">
        <v>217</v>
      </c>
      <c r="B125" s="8" t="s">
        <v>19</v>
      </c>
      <c r="C125" s="8" t="s">
        <v>27</v>
      </c>
      <c r="D125" s="2" t="s">
        <v>389</v>
      </c>
      <c r="E125" s="2"/>
      <c r="F125" s="9" t="s">
        <v>395</v>
      </c>
      <c r="G125" s="16" t="s">
        <v>387</v>
      </c>
      <c r="H125" s="10">
        <v>35619</v>
      </c>
      <c r="I125">
        <v>0</v>
      </c>
      <c r="J125" s="8">
        <v>0</v>
      </c>
      <c r="K125" s="8">
        <v>1</v>
      </c>
      <c r="L125" s="8">
        <v>1</v>
      </c>
      <c r="M125" s="8">
        <v>1</v>
      </c>
    </row>
    <row r="126" spans="1:13" x14ac:dyDescent="0.25">
      <c r="A126" s="8" t="s">
        <v>218</v>
      </c>
      <c r="B126" s="8" t="s">
        <v>19</v>
      </c>
      <c r="C126" s="8" t="s">
        <v>27</v>
      </c>
      <c r="D126" s="2" t="s">
        <v>389</v>
      </c>
      <c r="E126" s="2"/>
      <c r="F126" s="9" t="s">
        <v>395</v>
      </c>
      <c r="G126" s="16" t="s">
        <v>387</v>
      </c>
      <c r="H126" s="10">
        <v>35619</v>
      </c>
      <c r="I126">
        <v>0</v>
      </c>
      <c r="J126" s="8">
        <v>1</v>
      </c>
      <c r="K126" s="8">
        <v>1</v>
      </c>
      <c r="L126" s="8">
        <v>1</v>
      </c>
      <c r="M126" s="8">
        <v>1</v>
      </c>
    </row>
    <row r="127" spans="1:13" x14ac:dyDescent="0.25">
      <c r="A127" s="8" t="s">
        <v>219</v>
      </c>
      <c r="B127" s="8" t="s">
        <v>90</v>
      </c>
      <c r="C127" s="8" t="s">
        <v>155</v>
      </c>
      <c r="D127" s="2" t="s">
        <v>389</v>
      </c>
      <c r="E127" s="2"/>
      <c r="F127" s="9" t="s">
        <v>395</v>
      </c>
      <c r="G127" s="16" t="s">
        <v>387</v>
      </c>
      <c r="H127" s="10">
        <v>35635</v>
      </c>
      <c r="I127">
        <v>1</v>
      </c>
      <c r="J127" s="8">
        <v>1</v>
      </c>
      <c r="K127" s="8">
        <v>1</v>
      </c>
      <c r="L127" s="8">
        <v>1</v>
      </c>
      <c r="M127" s="8">
        <v>1</v>
      </c>
    </row>
    <row r="128" spans="1:13" x14ac:dyDescent="0.25">
      <c r="A128" s="8" t="s">
        <v>220</v>
      </c>
      <c r="B128" s="8" t="s">
        <v>90</v>
      </c>
      <c r="C128" s="8" t="s">
        <v>155</v>
      </c>
      <c r="D128" s="2" t="s">
        <v>389</v>
      </c>
      <c r="E128" s="2"/>
      <c r="F128" s="9" t="s">
        <v>395</v>
      </c>
      <c r="G128" s="16" t="s">
        <v>387</v>
      </c>
      <c r="H128" s="10">
        <v>35635</v>
      </c>
      <c r="I128">
        <v>1</v>
      </c>
      <c r="J128" s="8">
        <v>1</v>
      </c>
      <c r="K128" s="8">
        <v>1</v>
      </c>
      <c r="L128" s="8">
        <v>1</v>
      </c>
      <c r="M128" s="8">
        <v>1</v>
      </c>
    </row>
    <row r="129" spans="1:13" x14ac:dyDescent="0.25">
      <c r="A129" s="8" t="s">
        <v>224</v>
      </c>
      <c r="B129" s="8" t="s">
        <v>19</v>
      </c>
      <c r="C129" s="8" t="s">
        <v>27</v>
      </c>
      <c r="D129" s="2" t="s">
        <v>389</v>
      </c>
      <c r="E129" s="2"/>
      <c r="F129" s="9" t="s">
        <v>395</v>
      </c>
      <c r="G129" s="16" t="s">
        <v>387</v>
      </c>
      <c r="H129" s="10">
        <v>35781</v>
      </c>
      <c r="I129">
        <v>0</v>
      </c>
      <c r="J129" s="8">
        <v>0</v>
      </c>
      <c r="K129" s="8">
        <v>1</v>
      </c>
      <c r="L129" s="8">
        <v>1</v>
      </c>
      <c r="M129" s="8">
        <v>1</v>
      </c>
    </row>
    <row r="130" spans="1:13" x14ac:dyDescent="0.25">
      <c r="A130" s="8" t="s">
        <v>225</v>
      </c>
      <c r="B130" s="8" t="s">
        <v>18</v>
      </c>
      <c r="C130" s="8" t="s">
        <v>246</v>
      </c>
      <c r="D130" s="2" t="s">
        <v>390</v>
      </c>
      <c r="E130" s="2"/>
      <c r="F130" s="9" t="s">
        <v>395</v>
      </c>
      <c r="G130" s="16" t="s">
        <v>387</v>
      </c>
      <c r="H130" s="10">
        <v>35838</v>
      </c>
      <c r="I130">
        <v>1</v>
      </c>
      <c r="J130" s="8">
        <v>1</v>
      </c>
      <c r="K130" s="8">
        <v>1</v>
      </c>
      <c r="L130" s="8">
        <v>1</v>
      </c>
      <c r="M130" s="8">
        <v>1</v>
      </c>
    </row>
    <row r="131" spans="1:13" x14ac:dyDescent="0.25">
      <c r="A131" s="8" t="s">
        <v>227</v>
      </c>
      <c r="B131" s="8" t="s">
        <v>19</v>
      </c>
      <c r="C131" s="8" t="s">
        <v>205</v>
      </c>
      <c r="D131" s="2" t="s">
        <v>389</v>
      </c>
      <c r="E131" s="2"/>
      <c r="F131" s="9" t="s">
        <v>395</v>
      </c>
      <c r="G131" s="16" t="s">
        <v>387</v>
      </c>
      <c r="H131" s="10">
        <v>36060</v>
      </c>
      <c r="I131">
        <v>1</v>
      </c>
      <c r="J131" s="8">
        <v>1</v>
      </c>
      <c r="K131" s="8">
        <v>1</v>
      </c>
      <c r="L131" s="8">
        <v>1</v>
      </c>
      <c r="M131" s="8">
        <v>1</v>
      </c>
    </row>
    <row r="132" spans="1:13" x14ac:dyDescent="0.25">
      <c r="A132" s="8" t="s">
        <v>233</v>
      </c>
      <c r="B132" s="8" t="s">
        <v>19</v>
      </c>
      <c r="C132" s="8" t="s">
        <v>27</v>
      </c>
      <c r="D132" s="2" t="s">
        <v>389</v>
      </c>
      <c r="E132" s="2"/>
      <c r="F132" s="9" t="s">
        <v>395</v>
      </c>
      <c r="G132" s="16" t="s">
        <v>387</v>
      </c>
      <c r="H132" s="10">
        <v>36174</v>
      </c>
      <c r="I132">
        <v>1</v>
      </c>
      <c r="J132" s="8">
        <v>1</v>
      </c>
      <c r="K132" s="8">
        <v>1</v>
      </c>
      <c r="L132" s="8">
        <v>1</v>
      </c>
      <c r="M132" s="8">
        <v>1</v>
      </c>
    </row>
    <row r="133" spans="1:13" x14ac:dyDescent="0.25">
      <c r="A133" s="8" t="s">
        <v>234</v>
      </c>
      <c r="B133" s="8" t="s">
        <v>20</v>
      </c>
      <c r="C133" s="8" t="s">
        <v>25</v>
      </c>
      <c r="D133" s="2" t="s">
        <v>389</v>
      </c>
      <c r="E133" s="2"/>
      <c r="F133" s="9" t="s">
        <v>395</v>
      </c>
      <c r="G133" s="16" t="s">
        <v>387</v>
      </c>
      <c r="H133" s="10">
        <v>36371</v>
      </c>
      <c r="I133">
        <v>1</v>
      </c>
      <c r="J133" s="8">
        <v>1</v>
      </c>
      <c r="K133" s="8">
        <v>1</v>
      </c>
      <c r="L133" s="8">
        <v>1</v>
      </c>
      <c r="M133" s="8">
        <v>1</v>
      </c>
    </row>
    <row r="134" spans="1:13" x14ac:dyDescent="0.25">
      <c r="A134" s="8" t="s">
        <v>236</v>
      </c>
      <c r="B134" s="8" t="s">
        <v>20</v>
      </c>
      <c r="C134" s="8" t="s">
        <v>25</v>
      </c>
      <c r="D134" s="2" t="s">
        <v>389</v>
      </c>
      <c r="E134" s="2"/>
      <c r="F134" s="9" t="s">
        <v>395</v>
      </c>
      <c r="G134" s="16" t="s">
        <v>387</v>
      </c>
      <c r="H134" s="10">
        <v>36371</v>
      </c>
      <c r="I134">
        <v>1</v>
      </c>
      <c r="J134" s="8">
        <v>1</v>
      </c>
      <c r="K134" s="8">
        <v>1</v>
      </c>
      <c r="L134" s="8">
        <v>1</v>
      </c>
      <c r="M134" s="8">
        <v>1</v>
      </c>
    </row>
    <row r="135" spans="1:13" x14ac:dyDescent="0.25">
      <c r="A135" s="8" t="s">
        <v>238</v>
      </c>
      <c r="B135" s="8" t="s">
        <v>19</v>
      </c>
      <c r="C135" s="8" t="s">
        <v>26</v>
      </c>
      <c r="D135" s="2" t="s">
        <v>389</v>
      </c>
      <c r="E135" s="2"/>
      <c r="F135" s="9" t="s">
        <v>395</v>
      </c>
      <c r="G135" s="16" t="s">
        <v>387</v>
      </c>
      <c r="H135" s="10">
        <v>36406</v>
      </c>
      <c r="I135">
        <v>0</v>
      </c>
      <c r="J135" s="8">
        <v>0</v>
      </c>
      <c r="K135" s="8">
        <v>0</v>
      </c>
      <c r="L135" s="8">
        <v>0</v>
      </c>
      <c r="M135" s="8">
        <v>1</v>
      </c>
    </row>
    <row r="136" spans="1:13" x14ac:dyDescent="0.25">
      <c r="A136" s="8" t="s">
        <v>239</v>
      </c>
      <c r="B136" s="8" t="s">
        <v>19</v>
      </c>
      <c r="C136" s="8" t="s">
        <v>26</v>
      </c>
      <c r="D136" s="2" t="s">
        <v>389</v>
      </c>
      <c r="E136" s="2"/>
      <c r="F136" s="9" t="s">
        <v>395</v>
      </c>
      <c r="G136" s="16" t="s">
        <v>387</v>
      </c>
      <c r="H136" s="10">
        <v>36406</v>
      </c>
      <c r="I136">
        <v>0</v>
      </c>
      <c r="J136" s="8">
        <v>0</v>
      </c>
      <c r="K136" s="8">
        <v>1</v>
      </c>
      <c r="L136" s="8">
        <v>1</v>
      </c>
      <c r="M136" s="8">
        <v>1</v>
      </c>
    </row>
    <row r="137" spans="1:13" x14ac:dyDescent="0.25">
      <c r="A137" s="8" t="s">
        <v>376</v>
      </c>
      <c r="B137" s="8" t="s">
        <v>19</v>
      </c>
      <c r="C137" s="8" t="s">
        <v>203</v>
      </c>
      <c r="D137" s="2" t="s">
        <v>389</v>
      </c>
      <c r="E137" s="2"/>
      <c r="F137" s="9" t="s">
        <v>395</v>
      </c>
      <c r="G137" s="16" t="s">
        <v>387</v>
      </c>
      <c r="H137" s="10">
        <v>36406</v>
      </c>
      <c r="I137">
        <v>0</v>
      </c>
      <c r="J137" s="8">
        <v>0</v>
      </c>
      <c r="K137" s="8">
        <v>0</v>
      </c>
      <c r="L137" s="8">
        <v>1</v>
      </c>
      <c r="M137" s="8">
        <v>1</v>
      </c>
    </row>
    <row r="138" spans="1:13" x14ac:dyDescent="0.25">
      <c r="A138" s="8" t="s">
        <v>241</v>
      </c>
      <c r="B138" s="8" t="s">
        <v>19</v>
      </c>
      <c r="C138" s="8" t="s">
        <v>26</v>
      </c>
      <c r="D138" s="2" t="s">
        <v>389</v>
      </c>
      <c r="E138" s="2"/>
      <c r="F138" s="9" t="s">
        <v>395</v>
      </c>
      <c r="G138" s="16" t="s">
        <v>387</v>
      </c>
      <c r="H138" s="10">
        <v>36406</v>
      </c>
      <c r="I138">
        <v>0</v>
      </c>
      <c r="J138" s="8">
        <v>0</v>
      </c>
      <c r="K138" s="8">
        <v>0</v>
      </c>
      <c r="L138" s="8">
        <v>0</v>
      </c>
      <c r="M138" s="8">
        <v>1</v>
      </c>
    </row>
    <row r="139" spans="1:13" x14ac:dyDescent="0.25">
      <c r="A139" s="8" t="s">
        <v>249</v>
      </c>
      <c r="B139" s="8" t="s">
        <v>20</v>
      </c>
      <c r="C139" s="8" t="s">
        <v>29</v>
      </c>
      <c r="D139" s="2" t="s">
        <v>389</v>
      </c>
      <c r="E139" s="2"/>
      <c r="F139" s="9" t="s">
        <v>395</v>
      </c>
      <c r="G139" s="16" t="s">
        <v>387</v>
      </c>
      <c r="H139" s="10">
        <v>36411</v>
      </c>
      <c r="I139">
        <v>0</v>
      </c>
      <c r="J139" s="8">
        <v>0</v>
      </c>
      <c r="K139" s="8">
        <v>1</v>
      </c>
      <c r="L139" s="8">
        <v>1</v>
      </c>
      <c r="M139" s="8">
        <v>1</v>
      </c>
    </row>
    <row r="140" spans="1:13" x14ac:dyDescent="0.25">
      <c r="A140" s="8" t="s">
        <v>251</v>
      </c>
      <c r="B140" s="8" t="s">
        <v>18</v>
      </c>
      <c r="C140" s="16">
        <v>1828</v>
      </c>
      <c r="D140" s="2" t="s">
        <v>389</v>
      </c>
      <c r="E140" s="2"/>
      <c r="F140" s="9" t="s">
        <v>395</v>
      </c>
      <c r="G140" s="16" t="s">
        <v>387</v>
      </c>
      <c r="H140" s="10">
        <v>36521</v>
      </c>
      <c r="I140">
        <v>1</v>
      </c>
      <c r="J140" s="8">
        <v>1</v>
      </c>
      <c r="K140" s="8">
        <v>1</v>
      </c>
      <c r="L140" s="8">
        <v>1</v>
      </c>
      <c r="M140" s="8">
        <v>1</v>
      </c>
    </row>
    <row r="141" spans="1:13" x14ac:dyDescent="0.25">
      <c r="A141" s="8" t="s">
        <v>262</v>
      </c>
      <c r="B141" s="8" t="s">
        <v>19</v>
      </c>
      <c r="C141" s="8" t="s">
        <v>205</v>
      </c>
      <c r="D141" s="2" t="s">
        <v>389</v>
      </c>
      <c r="E141" s="2"/>
      <c r="F141" s="9" t="s">
        <v>395</v>
      </c>
      <c r="G141" s="16" t="s">
        <v>387</v>
      </c>
      <c r="H141" s="10">
        <v>36706</v>
      </c>
      <c r="I141">
        <v>1</v>
      </c>
      <c r="J141" s="8">
        <v>1</v>
      </c>
      <c r="K141" s="8">
        <v>1</v>
      </c>
      <c r="L141" s="8">
        <v>1</v>
      </c>
      <c r="M141" s="8">
        <v>1</v>
      </c>
    </row>
    <row r="142" spans="1:13" x14ac:dyDescent="0.25">
      <c r="A142" s="8" t="s">
        <v>265</v>
      </c>
      <c r="B142" s="8" t="s">
        <v>19</v>
      </c>
      <c r="C142" s="8" t="s">
        <v>26</v>
      </c>
      <c r="D142" s="2" t="s">
        <v>389</v>
      </c>
      <c r="E142" s="2"/>
      <c r="F142" s="9" t="s">
        <v>395</v>
      </c>
      <c r="G142" s="16" t="s">
        <v>387</v>
      </c>
      <c r="H142" s="10">
        <v>36755</v>
      </c>
      <c r="I142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x14ac:dyDescent="0.25">
      <c r="A143" s="8" t="s">
        <v>266</v>
      </c>
      <c r="B143" s="8" t="s">
        <v>19</v>
      </c>
      <c r="C143" s="8" t="s">
        <v>26</v>
      </c>
      <c r="D143" s="2" t="s">
        <v>389</v>
      </c>
      <c r="E143" s="2"/>
      <c r="F143" s="9" t="s">
        <v>395</v>
      </c>
      <c r="G143" s="16" t="s">
        <v>387</v>
      </c>
      <c r="H143" s="10">
        <v>36755</v>
      </c>
      <c r="I143">
        <v>0</v>
      </c>
      <c r="J143" s="8">
        <v>0</v>
      </c>
      <c r="K143" s="8">
        <v>0</v>
      </c>
      <c r="L143" s="8">
        <v>1</v>
      </c>
      <c r="M143" s="8">
        <v>1</v>
      </c>
    </row>
    <row r="144" spans="1:13" x14ac:dyDescent="0.25">
      <c r="A144" s="8" t="s">
        <v>3</v>
      </c>
      <c r="B144" s="8" t="s">
        <v>19</v>
      </c>
      <c r="C144" s="8" t="s">
        <v>26</v>
      </c>
      <c r="D144" s="2" t="s">
        <v>389</v>
      </c>
      <c r="E144" s="2"/>
      <c r="F144" s="9" t="s">
        <v>395</v>
      </c>
      <c r="G144" s="16" t="s">
        <v>387</v>
      </c>
      <c r="H144" s="10">
        <v>36859</v>
      </c>
      <c r="I144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x14ac:dyDescent="0.25">
      <c r="A145" s="8" t="s">
        <v>5</v>
      </c>
      <c r="B145" s="8" t="s">
        <v>21</v>
      </c>
      <c r="C145" s="8" t="s">
        <v>28</v>
      </c>
      <c r="D145" s="2" t="s">
        <v>394</v>
      </c>
      <c r="E145" s="2"/>
      <c r="F145" s="9" t="s">
        <v>395</v>
      </c>
      <c r="G145" s="16" t="s">
        <v>387</v>
      </c>
      <c r="H145" s="10">
        <v>36965</v>
      </c>
      <c r="I145">
        <v>0</v>
      </c>
      <c r="J145" s="8">
        <v>0</v>
      </c>
      <c r="K145" s="8">
        <v>1</v>
      </c>
      <c r="L145" s="8">
        <v>1</v>
      </c>
      <c r="M145" s="8">
        <v>1</v>
      </c>
    </row>
    <row r="146" spans="1:13" x14ac:dyDescent="0.25">
      <c r="A146" s="8" t="s">
        <v>8</v>
      </c>
      <c r="B146" s="8" t="s">
        <v>19</v>
      </c>
      <c r="C146" s="8" t="s">
        <v>27</v>
      </c>
      <c r="D146" s="2" t="s">
        <v>389</v>
      </c>
      <c r="E146" s="2"/>
      <c r="F146" s="9" t="s">
        <v>395</v>
      </c>
      <c r="G146" s="16" t="s">
        <v>387</v>
      </c>
      <c r="H146" s="10">
        <v>37145</v>
      </c>
      <c r="I146">
        <v>1</v>
      </c>
      <c r="J146" s="8">
        <v>1</v>
      </c>
      <c r="K146" s="8">
        <v>1</v>
      </c>
      <c r="L146" s="8">
        <v>1</v>
      </c>
      <c r="M146" s="8">
        <v>1</v>
      </c>
    </row>
    <row r="147" spans="1:13" x14ac:dyDescent="0.25">
      <c r="A147" s="8" t="s">
        <v>15</v>
      </c>
      <c r="B147" s="8" t="s">
        <v>18</v>
      </c>
      <c r="C147" s="8" t="s">
        <v>32</v>
      </c>
      <c r="D147" s="2" t="s">
        <v>390</v>
      </c>
      <c r="E147" s="2"/>
      <c r="F147" s="9" t="s">
        <v>395</v>
      </c>
      <c r="G147" s="16" t="s">
        <v>387</v>
      </c>
      <c r="H147" s="10">
        <v>37209</v>
      </c>
      <c r="I147">
        <v>1</v>
      </c>
      <c r="J147" s="8">
        <v>1</v>
      </c>
      <c r="K147" s="8">
        <v>1</v>
      </c>
      <c r="L147" s="8">
        <v>1</v>
      </c>
      <c r="M147" s="8">
        <v>1</v>
      </c>
    </row>
    <row r="148" spans="1:13" x14ac:dyDescent="0.25">
      <c r="A148" s="8" t="s">
        <v>279</v>
      </c>
      <c r="B148" s="8" t="s">
        <v>20</v>
      </c>
      <c r="C148" s="16">
        <v>607</v>
      </c>
      <c r="D148" s="2" t="s">
        <v>394</v>
      </c>
      <c r="E148" s="2"/>
      <c r="F148" s="9" t="s">
        <v>395</v>
      </c>
      <c r="G148" s="16" t="s">
        <v>387</v>
      </c>
      <c r="H148" s="10">
        <v>37323</v>
      </c>
      <c r="I148">
        <v>1</v>
      </c>
      <c r="J148" s="8">
        <v>1</v>
      </c>
      <c r="K148" s="8">
        <v>1</v>
      </c>
      <c r="L148" s="8">
        <v>1</v>
      </c>
      <c r="M148" s="8">
        <v>1</v>
      </c>
    </row>
    <row r="149" spans="1:13" x14ac:dyDescent="0.25">
      <c r="A149" s="8" t="s">
        <v>278</v>
      </c>
      <c r="B149" s="8" t="s">
        <v>20</v>
      </c>
      <c r="C149" s="16">
        <v>607</v>
      </c>
      <c r="D149" s="2" t="s">
        <v>389</v>
      </c>
      <c r="E149" s="2"/>
      <c r="F149" s="9" t="s">
        <v>395</v>
      </c>
      <c r="G149" s="16" t="s">
        <v>387</v>
      </c>
      <c r="H149" s="10">
        <v>37323</v>
      </c>
      <c r="I149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x14ac:dyDescent="0.25">
      <c r="A150" s="8" t="s">
        <v>35</v>
      </c>
      <c r="B150" s="8" t="s">
        <v>19</v>
      </c>
      <c r="C150" s="8" t="s">
        <v>31</v>
      </c>
      <c r="D150" s="2" t="s">
        <v>389</v>
      </c>
      <c r="E150" s="2"/>
      <c r="F150" s="9" t="s">
        <v>395</v>
      </c>
      <c r="G150" s="16" t="s">
        <v>387</v>
      </c>
      <c r="H150" s="10">
        <v>37525</v>
      </c>
      <c r="I150">
        <v>1</v>
      </c>
      <c r="J150" s="8">
        <v>1</v>
      </c>
      <c r="K150" s="8">
        <v>1</v>
      </c>
      <c r="L150" s="8">
        <v>1</v>
      </c>
      <c r="M150" s="8">
        <v>1</v>
      </c>
    </row>
    <row r="151" spans="1:13" x14ac:dyDescent="0.25">
      <c r="A151" s="8" t="s">
        <v>37</v>
      </c>
      <c r="B151" s="8" t="s">
        <v>56</v>
      </c>
      <c r="C151" s="8" t="s">
        <v>58</v>
      </c>
      <c r="D151" s="2" t="s">
        <v>389</v>
      </c>
      <c r="E151" s="2"/>
      <c r="F151" s="9" t="s">
        <v>395</v>
      </c>
      <c r="G151" s="16" t="s">
        <v>387</v>
      </c>
      <c r="H151" s="10">
        <v>37532</v>
      </c>
      <c r="I151">
        <v>0</v>
      </c>
      <c r="J151" s="8">
        <v>0</v>
      </c>
      <c r="K151" s="8">
        <v>0</v>
      </c>
      <c r="L151" s="8">
        <v>1</v>
      </c>
      <c r="M151" s="8">
        <v>1</v>
      </c>
    </row>
    <row r="152" spans="1:13" x14ac:dyDescent="0.25">
      <c r="A152" s="8" t="s">
        <v>38</v>
      </c>
      <c r="B152" s="8" t="s">
        <v>56</v>
      </c>
      <c r="C152" s="8" t="s">
        <v>59</v>
      </c>
      <c r="D152" s="2" t="s">
        <v>389</v>
      </c>
      <c r="E152" s="2"/>
      <c r="F152" s="9" t="s">
        <v>395</v>
      </c>
      <c r="G152" s="16" t="s">
        <v>387</v>
      </c>
      <c r="H152" s="10">
        <v>37550</v>
      </c>
      <c r="I152">
        <v>1</v>
      </c>
      <c r="J152" s="8">
        <v>1</v>
      </c>
      <c r="K152" s="8">
        <v>1</v>
      </c>
      <c r="L152" s="8">
        <v>1</v>
      </c>
      <c r="M152" s="8">
        <v>1</v>
      </c>
    </row>
    <row r="153" spans="1:13" x14ac:dyDescent="0.25">
      <c r="A153" s="8" t="s">
        <v>39</v>
      </c>
      <c r="B153" s="8" t="s">
        <v>56</v>
      </c>
      <c r="C153" s="8" t="s">
        <v>60</v>
      </c>
      <c r="D153" s="2" t="s">
        <v>389</v>
      </c>
      <c r="E153" s="2"/>
      <c r="F153" s="9" t="s">
        <v>395</v>
      </c>
      <c r="G153" s="16" t="s">
        <v>387</v>
      </c>
      <c r="H153" s="10">
        <v>37636</v>
      </c>
      <c r="I153">
        <v>1</v>
      </c>
      <c r="J153" s="8">
        <v>1</v>
      </c>
      <c r="K153" s="8">
        <v>1</v>
      </c>
      <c r="L153" s="8">
        <v>1</v>
      </c>
      <c r="M153" s="8">
        <v>1</v>
      </c>
    </row>
    <row r="154" spans="1:13" x14ac:dyDescent="0.25">
      <c r="A154" s="17" t="s">
        <v>40</v>
      </c>
      <c r="B154" s="8" t="s">
        <v>56</v>
      </c>
      <c r="C154" s="8" t="s">
        <v>60</v>
      </c>
      <c r="D154" s="2" t="s">
        <v>389</v>
      </c>
      <c r="F154" s="9" t="s">
        <v>395</v>
      </c>
      <c r="G154" s="16" t="s">
        <v>387</v>
      </c>
      <c r="H154" s="10">
        <v>37637</v>
      </c>
      <c r="I154">
        <v>1</v>
      </c>
      <c r="J154" s="8">
        <v>1</v>
      </c>
      <c r="K154" s="8">
        <v>1</v>
      </c>
      <c r="L154" s="8">
        <v>1</v>
      </c>
      <c r="M154" s="8">
        <v>1</v>
      </c>
    </row>
    <row r="155" spans="1:13" x14ac:dyDescent="0.25">
      <c r="A155" s="8" t="s">
        <v>46</v>
      </c>
      <c r="B155" s="8" t="s">
        <v>57</v>
      </c>
      <c r="C155" s="8" t="s">
        <v>61</v>
      </c>
      <c r="D155" s="2" t="s">
        <v>394</v>
      </c>
      <c r="E155" s="2"/>
      <c r="F155" s="9" t="s">
        <v>395</v>
      </c>
      <c r="G155" s="16" t="s">
        <v>387</v>
      </c>
      <c r="H155" s="10">
        <v>38677</v>
      </c>
      <c r="I155">
        <v>1</v>
      </c>
      <c r="J155" s="8">
        <v>1</v>
      </c>
      <c r="K155" s="8">
        <v>1</v>
      </c>
      <c r="L155" s="8">
        <v>1</v>
      </c>
      <c r="M155" s="8">
        <v>1</v>
      </c>
    </row>
    <row r="156" spans="1:13" x14ac:dyDescent="0.25">
      <c r="A156" s="8" t="s">
        <v>47</v>
      </c>
      <c r="B156" s="8" t="s">
        <v>57</v>
      </c>
      <c r="C156" s="8" t="s">
        <v>61</v>
      </c>
      <c r="D156" s="2" t="s">
        <v>394</v>
      </c>
      <c r="E156" s="2"/>
      <c r="F156" s="9" t="s">
        <v>395</v>
      </c>
      <c r="G156" s="16" t="s">
        <v>387</v>
      </c>
      <c r="H156" s="10">
        <v>38677</v>
      </c>
      <c r="I156">
        <v>1</v>
      </c>
      <c r="J156" s="8">
        <v>1</v>
      </c>
      <c r="K156" s="8">
        <v>1</v>
      </c>
      <c r="L156" s="8">
        <v>1</v>
      </c>
      <c r="M156" s="8">
        <v>1</v>
      </c>
    </row>
    <row r="157" spans="1:13" x14ac:dyDescent="0.25">
      <c r="A157" s="8" t="s">
        <v>52</v>
      </c>
      <c r="B157" s="8" t="s">
        <v>56</v>
      </c>
      <c r="C157" s="8" t="s">
        <v>63</v>
      </c>
      <c r="D157" s="2" t="s">
        <v>389</v>
      </c>
      <c r="E157" s="2"/>
      <c r="F157" s="9" t="s">
        <v>395</v>
      </c>
      <c r="G157" s="16" t="s">
        <v>387</v>
      </c>
      <c r="H157" s="10">
        <v>38712</v>
      </c>
      <c r="I157">
        <v>1</v>
      </c>
      <c r="J157" s="8">
        <v>1</v>
      </c>
      <c r="K157" s="8">
        <v>1</v>
      </c>
      <c r="L157" s="8">
        <v>1</v>
      </c>
      <c r="M157" s="8">
        <v>1</v>
      </c>
    </row>
    <row r="158" spans="1:13" x14ac:dyDescent="0.25">
      <c r="A158" s="8" t="s">
        <v>53</v>
      </c>
      <c r="B158" s="8" t="s">
        <v>56</v>
      </c>
      <c r="C158" s="8" t="s">
        <v>63</v>
      </c>
      <c r="D158" s="2" t="s">
        <v>389</v>
      </c>
      <c r="E158" s="2"/>
      <c r="F158" s="9" t="s">
        <v>395</v>
      </c>
      <c r="G158" s="16" t="s">
        <v>387</v>
      </c>
      <c r="H158" s="10">
        <v>38712</v>
      </c>
      <c r="I15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x14ac:dyDescent="0.25">
      <c r="A159" s="8" t="s">
        <v>54</v>
      </c>
      <c r="B159" s="8" t="s">
        <v>56</v>
      </c>
      <c r="C159" s="8" t="s">
        <v>64</v>
      </c>
      <c r="D159" s="2" t="s">
        <v>389</v>
      </c>
      <c r="E159" s="2"/>
      <c r="F159" s="9" t="s">
        <v>395</v>
      </c>
      <c r="G159" s="16" t="s">
        <v>387</v>
      </c>
      <c r="H159" s="10">
        <v>38714</v>
      </c>
      <c r="I159">
        <v>1</v>
      </c>
      <c r="J159" s="8">
        <v>1</v>
      </c>
      <c r="K159" s="8">
        <v>1</v>
      </c>
      <c r="L159" s="8">
        <v>1</v>
      </c>
      <c r="M159" s="8">
        <v>1</v>
      </c>
    </row>
    <row r="160" spans="1:13" x14ac:dyDescent="0.25">
      <c r="A160" s="8" t="s">
        <v>55</v>
      </c>
      <c r="B160" s="8" t="s">
        <v>56</v>
      </c>
      <c r="C160" s="8" t="s">
        <v>64</v>
      </c>
      <c r="D160" s="2" t="s">
        <v>389</v>
      </c>
      <c r="E160" s="2"/>
      <c r="F160" s="9" t="s">
        <v>395</v>
      </c>
      <c r="G160" s="16" t="s">
        <v>387</v>
      </c>
      <c r="H160" s="10">
        <v>38714</v>
      </c>
      <c r="I160">
        <v>1</v>
      </c>
      <c r="J160" s="8">
        <v>1</v>
      </c>
      <c r="K160" s="8">
        <v>1</v>
      </c>
      <c r="L160" s="8">
        <v>1</v>
      </c>
      <c r="M160" s="8">
        <v>1</v>
      </c>
    </row>
    <row r="161" spans="1:13" x14ac:dyDescent="0.25">
      <c r="A161" s="8" t="s">
        <v>65</v>
      </c>
      <c r="B161" s="8" t="s">
        <v>56</v>
      </c>
      <c r="C161" s="8" t="s">
        <v>64</v>
      </c>
      <c r="D161" s="2" t="s">
        <v>389</v>
      </c>
      <c r="E161" s="2"/>
      <c r="F161" s="9" t="s">
        <v>395</v>
      </c>
      <c r="G161" s="16" t="s">
        <v>387</v>
      </c>
      <c r="H161" s="10">
        <v>38714</v>
      </c>
      <c r="I161">
        <v>1</v>
      </c>
      <c r="J161" s="8">
        <v>1</v>
      </c>
      <c r="K161" s="8">
        <v>1</v>
      </c>
      <c r="L161" s="8">
        <v>1</v>
      </c>
      <c r="M161" s="8">
        <v>1</v>
      </c>
    </row>
    <row r="162" spans="1:13" x14ac:dyDescent="0.25">
      <c r="A162" s="8" t="s">
        <v>66</v>
      </c>
      <c r="B162" s="8" t="s">
        <v>56</v>
      </c>
      <c r="C162" s="8" t="s">
        <v>64</v>
      </c>
      <c r="D162" s="2" t="s">
        <v>389</v>
      </c>
      <c r="E162" s="2"/>
      <c r="F162" s="9" t="s">
        <v>395</v>
      </c>
      <c r="G162" s="16" t="s">
        <v>387</v>
      </c>
      <c r="H162" s="10">
        <v>38714</v>
      </c>
      <c r="I162">
        <v>1</v>
      </c>
      <c r="J162" s="8">
        <v>1</v>
      </c>
      <c r="K162" s="8">
        <v>1</v>
      </c>
      <c r="L162" s="8">
        <v>1</v>
      </c>
      <c r="M162" s="8">
        <v>1</v>
      </c>
    </row>
    <row r="163" spans="1:13" x14ac:dyDescent="0.25">
      <c r="A163" s="8" t="s">
        <v>67</v>
      </c>
      <c r="B163" s="8" t="s">
        <v>18</v>
      </c>
      <c r="C163" s="8" t="s">
        <v>91</v>
      </c>
      <c r="D163" s="2" t="s">
        <v>389</v>
      </c>
      <c r="E163" s="2"/>
      <c r="F163" s="9" t="s">
        <v>395</v>
      </c>
      <c r="G163" s="16" t="s">
        <v>387</v>
      </c>
      <c r="H163" s="10">
        <v>38716</v>
      </c>
      <c r="I163">
        <v>1</v>
      </c>
      <c r="J163" s="8">
        <v>1</v>
      </c>
      <c r="K163" s="8">
        <v>1</v>
      </c>
      <c r="L163" s="8">
        <v>1</v>
      </c>
      <c r="M163" s="8">
        <v>1</v>
      </c>
    </row>
    <row r="164" spans="1:13" x14ac:dyDescent="0.25">
      <c r="A164" s="8" t="s">
        <v>79</v>
      </c>
      <c r="B164" s="8" t="s">
        <v>56</v>
      </c>
      <c r="C164" s="8" t="s">
        <v>63</v>
      </c>
      <c r="D164" s="2" t="s">
        <v>389</v>
      </c>
      <c r="E164" s="2"/>
      <c r="F164" s="9" t="s">
        <v>395</v>
      </c>
      <c r="G164" s="16" t="s">
        <v>387</v>
      </c>
      <c r="H164" s="10">
        <v>39097</v>
      </c>
      <c r="I164">
        <v>0</v>
      </c>
      <c r="J164" s="8">
        <v>0</v>
      </c>
      <c r="K164" s="8">
        <v>1</v>
      </c>
      <c r="L164" s="8">
        <v>1</v>
      </c>
      <c r="M164" s="8">
        <v>1</v>
      </c>
    </row>
    <row r="165" spans="1:13" x14ac:dyDescent="0.25">
      <c r="A165" s="8" t="s">
        <v>80</v>
      </c>
      <c r="B165" s="8" t="s">
        <v>56</v>
      </c>
      <c r="C165" s="8" t="s">
        <v>63</v>
      </c>
      <c r="D165" s="2" t="s">
        <v>389</v>
      </c>
      <c r="E165" s="2"/>
      <c r="F165" s="9" t="s">
        <v>395</v>
      </c>
      <c r="G165" s="16" t="s">
        <v>387</v>
      </c>
      <c r="H165" s="10">
        <v>39097</v>
      </c>
      <c r="I165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x14ac:dyDescent="0.25">
      <c r="A166" s="8" t="s">
        <v>98</v>
      </c>
      <c r="B166" s="8" t="s">
        <v>19</v>
      </c>
      <c r="C166" s="8" t="s">
        <v>122</v>
      </c>
      <c r="D166" s="2" t="s">
        <v>390</v>
      </c>
      <c r="E166" s="2"/>
      <c r="F166" s="9" t="s">
        <v>395</v>
      </c>
      <c r="G166" s="16" t="s">
        <v>387</v>
      </c>
      <c r="H166" s="10">
        <v>39212</v>
      </c>
      <c r="I166">
        <v>1</v>
      </c>
      <c r="J166" s="8">
        <v>1</v>
      </c>
      <c r="K166" s="8">
        <v>1</v>
      </c>
      <c r="L166" s="8">
        <v>1</v>
      </c>
      <c r="M166" s="8">
        <v>1</v>
      </c>
    </row>
    <row r="167" spans="1:13" x14ac:dyDescent="0.25">
      <c r="A167" s="8" t="s">
        <v>100</v>
      </c>
      <c r="B167" s="8" t="s">
        <v>120</v>
      </c>
      <c r="C167" s="8" t="s">
        <v>123</v>
      </c>
      <c r="D167" s="2" t="s">
        <v>389</v>
      </c>
      <c r="E167" s="2"/>
      <c r="F167" s="9" t="s">
        <v>395</v>
      </c>
      <c r="G167" s="16" t="s">
        <v>387</v>
      </c>
      <c r="H167" s="10">
        <v>39293</v>
      </c>
      <c r="I167">
        <v>1</v>
      </c>
      <c r="J167" s="8">
        <v>1</v>
      </c>
      <c r="K167" s="8">
        <v>1</v>
      </c>
      <c r="L167" s="8">
        <v>1</v>
      </c>
      <c r="M167" s="8">
        <v>1</v>
      </c>
    </row>
    <row r="168" spans="1:13" x14ac:dyDescent="0.25">
      <c r="A168" s="8" t="s">
        <v>101</v>
      </c>
      <c r="B168" s="8" t="s">
        <v>120</v>
      </c>
      <c r="C168" s="8" t="s">
        <v>123</v>
      </c>
      <c r="D168" s="2" t="s">
        <v>389</v>
      </c>
      <c r="E168" s="2"/>
      <c r="F168" s="9" t="s">
        <v>395</v>
      </c>
      <c r="G168" s="16" t="s">
        <v>387</v>
      </c>
      <c r="H168" s="10">
        <v>39322</v>
      </c>
      <c r="I168">
        <v>1</v>
      </c>
      <c r="J168" s="8">
        <v>1</v>
      </c>
      <c r="K168" s="8">
        <v>1</v>
      </c>
      <c r="L168" s="8">
        <v>1</v>
      </c>
      <c r="M168" s="8">
        <v>1</v>
      </c>
    </row>
    <row r="169" spans="1:13" x14ac:dyDescent="0.25">
      <c r="A169" s="8" t="s">
        <v>102</v>
      </c>
      <c r="B169" s="8" t="s">
        <v>120</v>
      </c>
      <c r="C169" s="8" t="s">
        <v>123</v>
      </c>
      <c r="D169" s="2" t="s">
        <v>389</v>
      </c>
      <c r="E169" s="2"/>
      <c r="F169" s="9" t="s">
        <v>395</v>
      </c>
      <c r="G169" s="16" t="s">
        <v>387</v>
      </c>
      <c r="H169" s="10">
        <v>39322</v>
      </c>
      <c r="I169">
        <v>1</v>
      </c>
      <c r="J169" s="8">
        <v>1</v>
      </c>
      <c r="K169" s="8">
        <v>1</v>
      </c>
      <c r="L169" s="8">
        <v>1</v>
      </c>
      <c r="M169" s="8">
        <v>1</v>
      </c>
    </row>
    <row r="170" spans="1:13" x14ac:dyDescent="0.25">
      <c r="A170" s="8" t="s">
        <v>106</v>
      </c>
      <c r="B170" s="8" t="s">
        <v>19</v>
      </c>
      <c r="C170" s="8" t="s">
        <v>124</v>
      </c>
      <c r="D170" s="2" t="s">
        <v>389</v>
      </c>
      <c r="E170" s="2"/>
      <c r="F170" s="9" t="s">
        <v>395</v>
      </c>
      <c r="G170" s="16" t="s">
        <v>387</v>
      </c>
      <c r="H170" s="10">
        <v>39330</v>
      </c>
      <c r="I170">
        <v>1</v>
      </c>
      <c r="J170" s="8">
        <v>1</v>
      </c>
      <c r="K170" s="8">
        <v>1</v>
      </c>
      <c r="L170" s="8">
        <v>1</v>
      </c>
      <c r="M170" s="8">
        <v>1</v>
      </c>
    </row>
    <row r="171" spans="1:13" x14ac:dyDescent="0.25">
      <c r="A171" s="8" t="s">
        <v>107</v>
      </c>
      <c r="B171" s="8" t="s">
        <v>19</v>
      </c>
      <c r="C171" s="8" t="s">
        <v>124</v>
      </c>
      <c r="D171" s="2" t="s">
        <v>389</v>
      </c>
      <c r="E171" s="2"/>
      <c r="F171" s="9" t="s">
        <v>395</v>
      </c>
      <c r="G171" s="16" t="s">
        <v>387</v>
      </c>
      <c r="H171" s="10">
        <v>39331</v>
      </c>
      <c r="I171">
        <v>1</v>
      </c>
      <c r="J171" s="8">
        <v>1</v>
      </c>
      <c r="K171" s="8">
        <v>1</v>
      </c>
      <c r="L171" s="8">
        <v>1</v>
      </c>
      <c r="M171" s="8">
        <v>1</v>
      </c>
    </row>
    <row r="172" spans="1:13" x14ac:dyDescent="0.25">
      <c r="A172" s="8" t="s">
        <v>109</v>
      </c>
      <c r="B172" s="8" t="s">
        <v>19</v>
      </c>
      <c r="C172" s="8" t="s">
        <v>124</v>
      </c>
      <c r="D172" s="2" t="s">
        <v>389</v>
      </c>
      <c r="E172" s="2"/>
      <c r="F172" s="9" t="s">
        <v>395</v>
      </c>
      <c r="G172" s="16" t="s">
        <v>387</v>
      </c>
      <c r="H172" s="10">
        <v>39332</v>
      </c>
      <c r="I172">
        <v>1</v>
      </c>
      <c r="J172" s="8">
        <v>1</v>
      </c>
      <c r="K172" s="8">
        <v>1</v>
      </c>
      <c r="L172" s="8">
        <v>1</v>
      </c>
      <c r="M172" s="8">
        <v>1</v>
      </c>
    </row>
    <row r="173" spans="1:13" x14ac:dyDescent="0.25">
      <c r="A173" s="8" t="s">
        <v>288</v>
      </c>
      <c r="B173" s="8" t="s">
        <v>56</v>
      </c>
      <c r="C173" s="8" t="s">
        <v>63</v>
      </c>
      <c r="D173" s="2" t="s">
        <v>389</v>
      </c>
      <c r="E173" s="2"/>
      <c r="F173" s="9" t="s">
        <v>395</v>
      </c>
      <c r="G173" s="16" t="s">
        <v>387</v>
      </c>
      <c r="H173" s="10">
        <v>39392</v>
      </c>
      <c r="I173">
        <v>1</v>
      </c>
      <c r="J173" s="8">
        <v>1</v>
      </c>
      <c r="K173" s="8">
        <v>1</v>
      </c>
      <c r="L173" s="8">
        <v>1</v>
      </c>
      <c r="M173" s="8">
        <v>1</v>
      </c>
    </row>
    <row r="174" spans="1:13" x14ac:dyDescent="0.25">
      <c r="A174" s="8" t="s">
        <v>112</v>
      </c>
      <c r="B174" s="8" t="s">
        <v>18</v>
      </c>
      <c r="C174" s="8" t="s">
        <v>126</v>
      </c>
      <c r="D174" s="2" t="s">
        <v>394</v>
      </c>
      <c r="E174" s="2"/>
      <c r="F174" s="9" t="s">
        <v>395</v>
      </c>
      <c r="G174" s="16" t="s">
        <v>387</v>
      </c>
      <c r="H174" s="10">
        <v>39461</v>
      </c>
      <c r="I174">
        <v>1</v>
      </c>
      <c r="J174" s="8">
        <v>1</v>
      </c>
      <c r="K174" s="8">
        <v>1</v>
      </c>
      <c r="L174" s="8">
        <v>1</v>
      </c>
      <c r="M174" s="8">
        <v>1</v>
      </c>
    </row>
    <row r="175" spans="1:13" x14ac:dyDescent="0.25">
      <c r="A175" s="8" t="s">
        <v>277</v>
      </c>
      <c r="B175" s="8" t="s">
        <v>120</v>
      </c>
      <c r="C175" s="8" t="s">
        <v>129</v>
      </c>
      <c r="D175" s="2" t="s">
        <v>389</v>
      </c>
      <c r="E175" s="2"/>
      <c r="F175" s="9" t="s">
        <v>395</v>
      </c>
      <c r="G175" s="16" t="s">
        <v>387</v>
      </c>
      <c r="H175" s="10">
        <v>39472</v>
      </c>
      <c r="I175">
        <v>1</v>
      </c>
      <c r="J175" s="8">
        <v>1</v>
      </c>
      <c r="K175" s="8">
        <v>1</v>
      </c>
      <c r="L175" s="8">
        <v>1</v>
      </c>
      <c r="M175" s="8">
        <v>1</v>
      </c>
    </row>
    <row r="176" spans="1:13" x14ac:dyDescent="0.25">
      <c r="A176" s="8" t="s">
        <v>276</v>
      </c>
      <c r="B176" s="8" t="s">
        <v>120</v>
      </c>
      <c r="C176" s="8" t="s">
        <v>129</v>
      </c>
      <c r="D176" s="2" t="s">
        <v>389</v>
      </c>
      <c r="E176" s="2"/>
      <c r="F176" s="9" t="s">
        <v>395</v>
      </c>
      <c r="G176" s="16" t="s">
        <v>387</v>
      </c>
      <c r="H176" s="10">
        <v>39472</v>
      </c>
      <c r="I176">
        <v>0</v>
      </c>
      <c r="J176" s="8">
        <v>0</v>
      </c>
      <c r="K176" s="8">
        <v>1</v>
      </c>
      <c r="L176" s="8">
        <v>1</v>
      </c>
      <c r="M176" s="8">
        <v>1</v>
      </c>
    </row>
    <row r="177" spans="1:13" x14ac:dyDescent="0.25">
      <c r="A177" s="8" t="s">
        <v>275</v>
      </c>
      <c r="B177" s="8" t="s">
        <v>120</v>
      </c>
      <c r="C177" s="8" t="s">
        <v>129</v>
      </c>
      <c r="D177" s="2" t="s">
        <v>389</v>
      </c>
      <c r="E177" s="2"/>
      <c r="F177" s="9" t="s">
        <v>395</v>
      </c>
      <c r="G177" s="16" t="s">
        <v>387</v>
      </c>
      <c r="H177" s="10">
        <v>39472</v>
      </c>
      <c r="I177">
        <v>1</v>
      </c>
      <c r="J177" s="8">
        <v>1</v>
      </c>
      <c r="K177" s="8">
        <v>1</v>
      </c>
      <c r="L177" s="8">
        <v>1</v>
      </c>
      <c r="M177" s="8">
        <v>1</v>
      </c>
    </row>
    <row r="178" spans="1:13" x14ac:dyDescent="0.25">
      <c r="A178" s="8" t="s">
        <v>272</v>
      </c>
      <c r="B178" s="8" t="s">
        <v>57</v>
      </c>
      <c r="C178" s="8" t="s">
        <v>61</v>
      </c>
      <c r="D178" s="2" t="s">
        <v>394</v>
      </c>
      <c r="E178" s="2"/>
      <c r="F178" s="9" t="s">
        <v>395</v>
      </c>
      <c r="G178" s="16" t="s">
        <v>387</v>
      </c>
      <c r="H178" s="10">
        <v>39512</v>
      </c>
      <c r="I178">
        <v>1</v>
      </c>
      <c r="J178" s="8">
        <v>1</v>
      </c>
      <c r="K178" s="8">
        <v>1</v>
      </c>
      <c r="L178" s="8">
        <v>1</v>
      </c>
      <c r="M178" s="8">
        <v>1</v>
      </c>
    </row>
    <row r="179" spans="1:13" x14ac:dyDescent="0.25">
      <c r="A179" s="8" t="s">
        <v>273</v>
      </c>
      <c r="B179" s="8" t="s">
        <v>57</v>
      </c>
      <c r="C179" s="8" t="s">
        <v>61</v>
      </c>
      <c r="D179" s="2" t="s">
        <v>394</v>
      </c>
      <c r="E179" s="2"/>
      <c r="F179" s="9" t="s">
        <v>395</v>
      </c>
      <c r="G179" s="16" t="s">
        <v>387</v>
      </c>
      <c r="H179" s="10">
        <v>39512</v>
      </c>
      <c r="I179">
        <v>0</v>
      </c>
      <c r="J179" s="8">
        <v>1</v>
      </c>
      <c r="K179" s="8">
        <v>1</v>
      </c>
      <c r="L179" s="8">
        <v>1</v>
      </c>
      <c r="M179" s="8">
        <v>1</v>
      </c>
    </row>
    <row r="180" spans="1:13" x14ac:dyDescent="0.25">
      <c r="A180" s="8" t="s">
        <v>135</v>
      </c>
      <c r="B180" s="8" t="s">
        <v>18</v>
      </c>
      <c r="C180" s="8" t="s">
        <v>152</v>
      </c>
      <c r="D180" s="2" t="s">
        <v>394</v>
      </c>
      <c r="E180" s="2"/>
      <c r="F180" s="9" t="s">
        <v>395</v>
      </c>
      <c r="G180" s="16" t="s">
        <v>387</v>
      </c>
      <c r="H180" s="10">
        <v>39576</v>
      </c>
      <c r="I180">
        <v>1</v>
      </c>
      <c r="J180" s="8">
        <v>1</v>
      </c>
      <c r="K180" s="8">
        <v>1</v>
      </c>
      <c r="L180" s="8">
        <v>1</v>
      </c>
      <c r="M180" s="8">
        <v>1</v>
      </c>
    </row>
    <row r="181" spans="1:13" x14ac:dyDescent="0.25">
      <c r="A181" s="8" t="s">
        <v>144</v>
      </c>
      <c r="B181" s="8" t="s">
        <v>120</v>
      </c>
      <c r="C181" s="8" t="s">
        <v>156</v>
      </c>
      <c r="D181" s="2" t="s">
        <v>389</v>
      </c>
      <c r="F181" s="9" t="s">
        <v>395</v>
      </c>
      <c r="G181" s="16" t="s">
        <v>387</v>
      </c>
      <c r="H181" s="10">
        <v>39715</v>
      </c>
      <c r="I181">
        <v>1</v>
      </c>
      <c r="J181" s="8">
        <v>1</v>
      </c>
      <c r="K181" s="8">
        <v>1</v>
      </c>
      <c r="L181" s="8">
        <v>1</v>
      </c>
      <c r="M181" s="8">
        <v>1</v>
      </c>
    </row>
    <row r="182" spans="1:13" x14ac:dyDescent="0.25">
      <c r="A182" s="8" t="s">
        <v>149</v>
      </c>
      <c r="B182" s="8" t="s">
        <v>121</v>
      </c>
      <c r="C182" s="8" t="s">
        <v>127</v>
      </c>
      <c r="D182" s="2" t="s">
        <v>389</v>
      </c>
      <c r="E182" s="2"/>
      <c r="F182" s="9" t="s">
        <v>395</v>
      </c>
      <c r="G182" s="16" t="s">
        <v>387</v>
      </c>
      <c r="H182" s="10">
        <v>39720</v>
      </c>
      <c r="I182">
        <v>1</v>
      </c>
      <c r="J182" s="8">
        <v>1</v>
      </c>
      <c r="K182" s="8">
        <v>1</v>
      </c>
      <c r="L182" s="8">
        <v>1</v>
      </c>
      <c r="M182" s="8">
        <v>1</v>
      </c>
    </row>
    <row r="183" spans="1:13" x14ac:dyDescent="0.25">
      <c r="A183" s="8" t="s">
        <v>158</v>
      </c>
      <c r="B183" s="8" t="s">
        <v>121</v>
      </c>
      <c r="C183" s="8" t="s">
        <v>174</v>
      </c>
      <c r="D183" s="2" t="s">
        <v>389</v>
      </c>
      <c r="E183" s="2"/>
      <c r="F183" s="9" t="s">
        <v>395</v>
      </c>
      <c r="G183" s="16" t="s">
        <v>387</v>
      </c>
      <c r="H183" s="10">
        <v>39982</v>
      </c>
      <c r="I183">
        <v>1</v>
      </c>
      <c r="J183" s="8">
        <v>1</v>
      </c>
      <c r="K183" s="8">
        <v>1</v>
      </c>
      <c r="L183" s="8">
        <v>1</v>
      </c>
      <c r="M183" s="8">
        <v>1</v>
      </c>
    </row>
    <row r="184" spans="1:13" x14ac:dyDescent="0.25">
      <c r="A184" s="8" t="s">
        <v>165</v>
      </c>
      <c r="B184" s="8" t="s">
        <v>18</v>
      </c>
      <c r="C184" s="8" t="s">
        <v>176</v>
      </c>
      <c r="D184" s="2" t="s">
        <v>389</v>
      </c>
      <c r="E184" s="2"/>
      <c r="F184" s="9" t="s">
        <v>395</v>
      </c>
      <c r="G184" s="16" t="s">
        <v>387</v>
      </c>
      <c r="H184" s="10">
        <v>40043</v>
      </c>
      <c r="I184">
        <v>1</v>
      </c>
      <c r="J184" s="8">
        <v>1</v>
      </c>
      <c r="K184" s="8">
        <v>1</v>
      </c>
      <c r="L184" s="8">
        <v>1</v>
      </c>
      <c r="M184" s="8">
        <v>1</v>
      </c>
    </row>
    <row r="185" spans="1:13" x14ac:dyDescent="0.25">
      <c r="A185" s="8" t="s">
        <v>166</v>
      </c>
      <c r="B185" s="8" t="s">
        <v>19</v>
      </c>
      <c r="C185" s="8" t="s">
        <v>177</v>
      </c>
      <c r="D185" s="2" t="s">
        <v>389</v>
      </c>
      <c r="E185" s="2"/>
      <c r="F185" s="9" t="s">
        <v>395</v>
      </c>
      <c r="G185" s="16" t="s">
        <v>387</v>
      </c>
      <c r="H185" s="10">
        <v>40073</v>
      </c>
      <c r="I185">
        <v>1</v>
      </c>
      <c r="J185" s="8">
        <v>1</v>
      </c>
      <c r="K185" s="8">
        <v>1</v>
      </c>
      <c r="L185" s="8">
        <v>1</v>
      </c>
      <c r="M185" s="8">
        <v>1</v>
      </c>
    </row>
    <row r="186" spans="1:13" x14ac:dyDescent="0.25">
      <c r="A186" s="8" t="s">
        <v>320</v>
      </c>
      <c r="B186" s="2" t="s">
        <v>22</v>
      </c>
      <c r="C186" s="2" t="s">
        <v>321</v>
      </c>
      <c r="D186" s="2" t="s">
        <v>389</v>
      </c>
      <c r="E186" s="11">
        <v>7000</v>
      </c>
      <c r="F186" s="11">
        <f>(E186/10)*7</f>
        <v>4900</v>
      </c>
      <c r="G186" s="16" t="s">
        <v>387</v>
      </c>
      <c r="H186" s="10">
        <v>41942</v>
      </c>
      <c r="I186">
        <v>1</v>
      </c>
      <c r="J186" s="8">
        <v>1</v>
      </c>
      <c r="K186" s="8">
        <v>1</v>
      </c>
      <c r="L186" s="8">
        <v>1</v>
      </c>
      <c r="M186" s="8">
        <v>1</v>
      </c>
    </row>
    <row r="187" spans="1:13" x14ac:dyDescent="0.25">
      <c r="A187" s="8" t="s">
        <v>303</v>
      </c>
      <c r="B187" s="8" t="s">
        <v>18</v>
      </c>
      <c r="C187" s="8" t="s">
        <v>304</v>
      </c>
      <c r="D187" s="2" t="s">
        <v>389</v>
      </c>
      <c r="E187" s="12">
        <v>21719.57</v>
      </c>
      <c r="F187" s="11">
        <f>(E187/10)*5</f>
        <v>10859.785</v>
      </c>
      <c r="G187" s="16" t="s">
        <v>387</v>
      </c>
      <c r="H187" s="10">
        <v>42734</v>
      </c>
      <c r="I187">
        <v>1</v>
      </c>
      <c r="J187" s="8">
        <v>1</v>
      </c>
      <c r="K187" s="8">
        <v>1</v>
      </c>
      <c r="L187" s="8">
        <v>1</v>
      </c>
      <c r="M187" s="8">
        <v>1</v>
      </c>
    </row>
    <row r="188" spans="1:13" x14ac:dyDescent="0.25">
      <c r="A188" s="8" t="s">
        <v>340</v>
      </c>
      <c r="B188" s="8" t="s">
        <v>56</v>
      </c>
      <c r="C188" s="8" t="s">
        <v>341</v>
      </c>
      <c r="D188" s="2" t="s">
        <v>389</v>
      </c>
      <c r="E188" s="12">
        <v>15999</v>
      </c>
      <c r="F188" s="11">
        <f>(E188/10)*7</f>
        <v>11199.300000000001</v>
      </c>
      <c r="G188" s="16" t="s">
        <v>387</v>
      </c>
      <c r="H188" s="10">
        <v>43461</v>
      </c>
      <c r="I188">
        <v>1</v>
      </c>
      <c r="J188" s="8">
        <v>1</v>
      </c>
      <c r="K188" s="8">
        <v>1</v>
      </c>
      <c r="L188" s="8">
        <v>1</v>
      </c>
      <c r="M188" s="8">
        <v>1</v>
      </c>
    </row>
    <row r="189" spans="1:13" x14ac:dyDescent="0.25">
      <c r="A189" s="8" t="s">
        <v>342</v>
      </c>
      <c r="B189" s="8" t="s">
        <v>56</v>
      </c>
      <c r="C189" s="8" t="s">
        <v>341</v>
      </c>
      <c r="D189" s="2" t="s">
        <v>389</v>
      </c>
      <c r="E189" s="12">
        <v>15999</v>
      </c>
      <c r="F189" s="11">
        <f>(E189/10)*8</f>
        <v>12799.2</v>
      </c>
      <c r="G189" s="16" t="s">
        <v>387</v>
      </c>
      <c r="H189" s="10">
        <v>43481</v>
      </c>
      <c r="I189">
        <v>1</v>
      </c>
      <c r="J189" s="8">
        <v>1</v>
      </c>
      <c r="K189" s="8">
        <v>1</v>
      </c>
      <c r="L189" s="8">
        <v>1</v>
      </c>
      <c r="M189" s="8">
        <v>1</v>
      </c>
    </row>
    <row r="190" spans="1:13" x14ac:dyDescent="0.25">
      <c r="A190" s="8" t="s">
        <v>345</v>
      </c>
      <c r="B190" s="8" t="s">
        <v>19</v>
      </c>
      <c r="C190" s="8" t="s">
        <v>354</v>
      </c>
      <c r="D190" s="2" t="s">
        <v>389</v>
      </c>
      <c r="E190" s="12">
        <v>32867.39</v>
      </c>
      <c r="F190" s="11">
        <f>(E190/10)*8</f>
        <v>26293.912</v>
      </c>
      <c r="G190" s="16" t="s">
        <v>387</v>
      </c>
      <c r="H190" s="10">
        <v>43769</v>
      </c>
      <c r="I190">
        <v>1</v>
      </c>
      <c r="J190" s="8">
        <v>1</v>
      </c>
      <c r="K190" s="8">
        <v>1</v>
      </c>
      <c r="L190" s="8">
        <v>1</v>
      </c>
      <c r="M190" s="8">
        <v>1</v>
      </c>
    </row>
    <row r="191" spans="1:13" x14ac:dyDescent="0.25">
      <c r="A191" s="8" t="s">
        <v>366</v>
      </c>
      <c r="B191" s="2" t="s">
        <v>90</v>
      </c>
      <c r="C191" s="2" t="s">
        <v>363</v>
      </c>
      <c r="D191" s="2" t="s">
        <v>394</v>
      </c>
      <c r="E191" s="12">
        <v>36850</v>
      </c>
      <c r="F191" s="11">
        <f>(E191/10)*8</f>
        <v>29480</v>
      </c>
      <c r="G191" s="16" t="s">
        <v>387</v>
      </c>
      <c r="H191" s="10">
        <v>43782</v>
      </c>
      <c r="I191">
        <v>1</v>
      </c>
      <c r="J191" s="8">
        <v>1</v>
      </c>
      <c r="K191" s="8">
        <v>1</v>
      </c>
      <c r="L191" s="8">
        <v>1</v>
      </c>
      <c r="M191" s="8">
        <v>1</v>
      </c>
    </row>
    <row r="192" spans="1:13" x14ac:dyDescent="0.25">
      <c r="A192" s="2" t="s">
        <v>364</v>
      </c>
      <c r="B192" s="2" t="s">
        <v>18</v>
      </c>
      <c r="C192" s="2" t="s">
        <v>365</v>
      </c>
      <c r="D192" s="2" t="s">
        <v>389</v>
      </c>
      <c r="E192" s="12">
        <v>26440.799999999999</v>
      </c>
      <c r="F192" s="11">
        <f>(E192/10)*8</f>
        <v>21152.639999999999</v>
      </c>
      <c r="G192" s="16" t="s">
        <v>387</v>
      </c>
      <c r="H192" s="10">
        <v>43810</v>
      </c>
      <c r="I192">
        <v>1</v>
      </c>
      <c r="J192" s="8">
        <v>1</v>
      </c>
      <c r="K192" s="8">
        <v>1</v>
      </c>
      <c r="L192" s="8">
        <v>1</v>
      </c>
      <c r="M192" s="8">
        <v>1</v>
      </c>
    </row>
    <row r="193" spans="1:13" x14ac:dyDescent="0.25">
      <c r="A193" s="8" t="s">
        <v>372</v>
      </c>
      <c r="B193" s="8" t="s">
        <v>121</v>
      </c>
      <c r="C193" s="2" t="s">
        <v>368</v>
      </c>
      <c r="D193" s="2" t="s">
        <v>389</v>
      </c>
      <c r="E193" s="12">
        <v>18680</v>
      </c>
      <c r="F193" s="11">
        <f>(E193/10)*9</f>
        <v>16812</v>
      </c>
      <c r="G193" s="16" t="s">
        <v>387</v>
      </c>
      <c r="H193" s="10">
        <v>44181</v>
      </c>
      <c r="I193">
        <v>1</v>
      </c>
      <c r="J193" s="8">
        <v>1</v>
      </c>
      <c r="K193" s="8">
        <v>1</v>
      </c>
      <c r="L193" s="8">
        <v>1</v>
      </c>
      <c r="M193" s="8">
        <v>1</v>
      </c>
    </row>
    <row r="194" spans="1:13" x14ac:dyDescent="0.25">
      <c r="A194" s="2" t="s">
        <v>374</v>
      </c>
      <c r="B194" s="2" t="s">
        <v>22</v>
      </c>
      <c r="C194" s="2" t="s">
        <v>375</v>
      </c>
      <c r="D194" s="2" t="s">
        <v>389</v>
      </c>
      <c r="E194" s="12">
        <v>18605.43</v>
      </c>
      <c r="F194" s="11">
        <f>(E194/10)*9</f>
        <v>16744.887000000002</v>
      </c>
      <c r="G194" s="16" t="s">
        <v>387</v>
      </c>
      <c r="H194" s="10">
        <v>44238</v>
      </c>
      <c r="I194">
        <v>1</v>
      </c>
      <c r="J194" s="8">
        <v>1</v>
      </c>
      <c r="K194" s="8">
        <v>1</v>
      </c>
      <c r="L194" s="8">
        <v>1</v>
      </c>
      <c r="M194" s="8">
        <v>1</v>
      </c>
    </row>
    <row r="195" spans="1:13" x14ac:dyDescent="0.25">
      <c r="A195" s="3" t="s">
        <v>435</v>
      </c>
      <c r="B195" s="3" t="s">
        <v>298</v>
      </c>
      <c r="C195" s="3" t="s">
        <v>299</v>
      </c>
      <c r="D195" s="3" t="s">
        <v>389</v>
      </c>
      <c r="E195" s="4">
        <v>27000</v>
      </c>
      <c r="F195" s="4">
        <f>(E195/10)*8</f>
        <v>21600</v>
      </c>
      <c r="G195" s="15" t="s">
        <v>387</v>
      </c>
      <c r="H195" s="5">
        <v>44578</v>
      </c>
      <c r="I195">
        <v>1</v>
      </c>
      <c r="J195" s="8">
        <v>1</v>
      </c>
      <c r="K195" s="8">
        <v>1</v>
      </c>
      <c r="L195" s="8">
        <v>1</v>
      </c>
      <c r="M195" s="8">
        <v>0</v>
      </c>
    </row>
    <row r="196" spans="1:13" x14ac:dyDescent="0.25">
      <c r="A196" s="3" t="s">
        <v>436</v>
      </c>
      <c r="B196" s="3" t="s">
        <v>298</v>
      </c>
      <c r="C196" s="3" t="s">
        <v>440</v>
      </c>
      <c r="D196" s="3" t="s">
        <v>389</v>
      </c>
      <c r="E196" s="4">
        <v>35000</v>
      </c>
      <c r="F196" s="4">
        <f>(E196/10)*8</f>
        <v>28000</v>
      </c>
      <c r="G196" s="15" t="s">
        <v>387</v>
      </c>
      <c r="H196" s="5">
        <v>44678</v>
      </c>
      <c r="I196">
        <v>1</v>
      </c>
      <c r="J196" s="8">
        <v>1</v>
      </c>
      <c r="K196" s="8">
        <v>1</v>
      </c>
      <c r="L196" s="8">
        <v>1</v>
      </c>
      <c r="M196" s="8">
        <v>0</v>
      </c>
    </row>
    <row r="197" spans="1:13" x14ac:dyDescent="0.25">
      <c r="A197" s="3" t="s">
        <v>437</v>
      </c>
      <c r="B197" s="3" t="s">
        <v>298</v>
      </c>
      <c r="C197" s="3" t="s">
        <v>440</v>
      </c>
      <c r="D197" s="3" t="s">
        <v>389</v>
      </c>
      <c r="E197" s="4">
        <v>35000</v>
      </c>
      <c r="F197" s="4">
        <f>(E197/10)*8</f>
        <v>28000</v>
      </c>
      <c r="G197" s="15" t="s">
        <v>387</v>
      </c>
      <c r="H197" s="5">
        <v>44678</v>
      </c>
      <c r="I197">
        <v>1</v>
      </c>
      <c r="J197" s="8">
        <v>1</v>
      </c>
      <c r="K197" s="8">
        <v>1</v>
      </c>
      <c r="L197" s="8">
        <v>1</v>
      </c>
      <c r="M197" s="8">
        <v>0</v>
      </c>
    </row>
    <row r="198" spans="1:13" x14ac:dyDescent="0.25">
      <c r="A198" s="3" t="s">
        <v>405</v>
      </c>
      <c r="B198" s="3" t="s">
        <v>90</v>
      </c>
      <c r="C198" s="3" t="s">
        <v>410</v>
      </c>
      <c r="D198" s="2" t="s">
        <v>389</v>
      </c>
      <c r="E198" s="4">
        <v>36950</v>
      </c>
      <c r="F198" s="4">
        <f t="shared" ref="F198:F203" si="2">(E198/10)*10</f>
        <v>36950</v>
      </c>
      <c r="G198" s="16" t="s">
        <v>387</v>
      </c>
      <c r="H198" s="5">
        <v>45104</v>
      </c>
      <c r="I198">
        <v>1</v>
      </c>
      <c r="J198" s="8">
        <v>1</v>
      </c>
      <c r="K198" s="8">
        <v>1</v>
      </c>
      <c r="L198" s="8">
        <v>0</v>
      </c>
      <c r="M198" s="8">
        <v>0</v>
      </c>
    </row>
    <row r="199" spans="1:13" x14ac:dyDescent="0.25">
      <c r="A199" s="3" t="s">
        <v>406</v>
      </c>
      <c r="B199" s="3" t="s">
        <v>90</v>
      </c>
      <c r="C199" s="3" t="s">
        <v>410</v>
      </c>
      <c r="D199" s="2" t="s">
        <v>389</v>
      </c>
      <c r="E199" s="4">
        <v>36950</v>
      </c>
      <c r="F199" s="4">
        <f t="shared" si="2"/>
        <v>36950</v>
      </c>
      <c r="G199" s="16" t="s">
        <v>387</v>
      </c>
      <c r="H199" s="5">
        <v>45105</v>
      </c>
      <c r="I199">
        <v>1</v>
      </c>
      <c r="J199" s="8">
        <v>1</v>
      </c>
      <c r="K199" s="8">
        <v>1</v>
      </c>
      <c r="L199" s="8">
        <v>0</v>
      </c>
      <c r="M199" s="8">
        <v>0</v>
      </c>
    </row>
    <row r="200" spans="1:13" x14ac:dyDescent="0.25">
      <c r="A200" s="3" t="s">
        <v>407</v>
      </c>
      <c r="B200" s="3" t="s">
        <v>90</v>
      </c>
      <c r="C200" s="3" t="s">
        <v>410</v>
      </c>
      <c r="D200" s="2" t="s">
        <v>389</v>
      </c>
      <c r="E200" s="4">
        <v>36950</v>
      </c>
      <c r="F200" s="4">
        <f t="shared" si="2"/>
        <v>36950</v>
      </c>
      <c r="G200" s="16" t="s">
        <v>387</v>
      </c>
      <c r="H200" s="5">
        <v>45105</v>
      </c>
      <c r="I200">
        <v>1</v>
      </c>
      <c r="J200" s="8">
        <v>1</v>
      </c>
      <c r="K200" s="8">
        <v>1</v>
      </c>
      <c r="L200" s="8">
        <v>0</v>
      </c>
      <c r="M200" s="8">
        <v>0</v>
      </c>
    </row>
    <row r="201" spans="1:13" x14ac:dyDescent="0.25">
      <c r="A201" s="3" t="s">
        <v>408</v>
      </c>
      <c r="B201" s="3" t="s">
        <v>90</v>
      </c>
      <c r="C201" s="3" t="s">
        <v>410</v>
      </c>
      <c r="D201" s="2" t="s">
        <v>389</v>
      </c>
      <c r="E201" s="4">
        <v>36950</v>
      </c>
      <c r="F201" s="4">
        <f t="shared" si="2"/>
        <v>36950</v>
      </c>
      <c r="G201" s="16" t="s">
        <v>387</v>
      </c>
      <c r="H201" s="5">
        <v>45105</v>
      </c>
      <c r="I201">
        <v>1</v>
      </c>
      <c r="J201" s="8">
        <v>1</v>
      </c>
      <c r="K201" s="8">
        <v>1</v>
      </c>
      <c r="L201" s="8">
        <v>0</v>
      </c>
      <c r="M201" s="8">
        <v>0</v>
      </c>
    </row>
    <row r="202" spans="1:13" x14ac:dyDescent="0.25">
      <c r="A202" s="3" t="s">
        <v>409</v>
      </c>
      <c r="B202" s="3" t="s">
        <v>90</v>
      </c>
      <c r="C202" s="3" t="s">
        <v>410</v>
      </c>
      <c r="D202" s="2" t="s">
        <v>389</v>
      </c>
      <c r="E202" s="4">
        <v>36950</v>
      </c>
      <c r="F202" s="4">
        <f t="shared" si="2"/>
        <v>36950</v>
      </c>
      <c r="G202" s="16" t="s">
        <v>387</v>
      </c>
      <c r="H202" s="5">
        <v>45105</v>
      </c>
      <c r="I202">
        <v>1</v>
      </c>
      <c r="J202" s="8">
        <v>1</v>
      </c>
      <c r="K202" s="8">
        <v>1</v>
      </c>
      <c r="L202" s="8">
        <v>0</v>
      </c>
      <c r="M202" s="8">
        <v>0</v>
      </c>
    </row>
    <row r="203" spans="1:13" x14ac:dyDescent="0.25">
      <c r="A203" s="3" t="s">
        <v>424</v>
      </c>
      <c r="B203" s="3" t="s">
        <v>197</v>
      </c>
      <c r="C203" s="3" t="s">
        <v>403</v>
      </c>
      <c r="D203" s="3" t="s">
        <v>389</v>
      </c>
      <c r="E203" s="4">
        <v>42900</v>
      </c>
      <c r="F203" s="4">
        <f t="shared" si="2"/>
        <v>42900</v>
      </c>
      <c r="G203" s="15" t="s">
        <v>387</v>
      </c>
      <c r="H203" s="5">
        <v>45212</v>
      </c>
      <c r="I203">
        <v>1</v>
      </c>
      <c r="J203" s="8">
        <v>1</v>
      </c>
      <c r="K203" s="8">
        <v>1</v>
      </c>
      <c r="L203" s="8">
        <v>0</v>
      </c>
      <c r="M203" s="8">
        <v>0</v>
      </c>
    </row>
    <row r="204" spans="1:13" s="23" customFormat="1" x14ac:dyDescent="0.25">
      <c r="A204" s="23" t="s">
        <v>444</v>
      </c>
      <c r="B204" s="23" t="s">
        <v>20</v>
      </c>
      <c r="C204" s="23" t="s">
        <v>443</v>
      </c>
      <c r="D204" s="23" t="s">
        <v>389</v>
      </c>
      <c r="E204" s="24">
        <v>35858.230000000003</v>
      </c>
      <c r="F204" s="24">
        <v>32272.400000000001</v>
      </c>
      <c r="G204" s="25" t="s">
        <v>387</v>
      </c>
      <c r="H204" s="26">
        <v>45596</v>
      </c>
      <c r="I204" s="23">
        <v>1</v>
      </c>
      <c r="J204" s="2">
        <v>1</v>
      </c>
      <c r="K204" s="2">
        <v>0</v>
      </c>
      <c r="L204" s="2">
        <v>0</v>
      </c>
      <c r="M204" s="2">
        <v>0</v>
      </c>
    </row>
    <row r="205" spans="1:13" s="23" customFormat="1" x14ac:dyDescent="0.25">
      <c r="A205" s="23" t="s">
        <v>445</v>
      </c>
      <c r="B205" s="23" t="s">
        <v>446</v>
      </c>
      <c r="C205" s="23" t="s">
        <v>447</v>
      </c>
      <c r="D205" s="23" t="s">
        <v>394</v>
      </c>
      <c r="E205" s="24">
        <v>69596.52</v>
      </c>
      <c r="F205" s="24">
        <v>62636.86</v>
      </c>
      <c r="G205" s="25" t="s">
        <v>387</v>
      </c>
      <c r="H205" s="26">
        <v>45610</v>
      </c>
      <c r="I205" s="23">
        <v>1</v>
      </c>
      <c r="J205" s="2">
        <v>1</v>
      </c>
      <c r="K205" s="2">
        <v>0</v>
      </c>
      <c r="L205" s="2">
        <v>0</v>
      </c>
      <c r="M205" s="2">
        <v>0</v>
      </c>
    </row>
    <row r="206" spans="1:13" s="23" customFormat="1" x14ac:dyDescent="0.25">
      <c r="A206" s="23" t="s">
        <v>448</v>
      </c>
      <c r="B206" s="23" t="s">
        <v>18</v>
      </c>
      <c r="C206" s="23" t="s">
        <v>447</v>
      </c>
      <c r="D206" s="23" t="s">
        <v>394</v>
      </c>
      <c r="E206" s="24">
        <v>69596.52</v>
      </c>
      <c r="F206" s="24">
        <v>62636.86</v>
      </c>
      <c r="G206" s="25" t="s">
        <v>387</v>
      </c>
      <c r="H206" s="26">
        <v>45610</v>
      </c>
      <c r="I206" s="23">
        <v>1</v>
      </c>
      <c r="J206" s="2">
        <v>1</v>
      </c>
      <c r="K206" s="2">
        <v>0</v>
      </c>
      <c r="L206" s="2">
        <v>0</v>
      </c>
      <c r="M206" s="2">
        <v>0</v>
      </c>
    </row>
    <row r="207" spans="1:13" s="23" customFormat="1" x14ac:dyDescent="0.25">
      <c r="A207" s="23" t="s">
        <v>449</v>
      </c>
      <c r="B207" s="23" t="s">
        <v>450</v>
      </c>
      <c r="C207" s="23" t="s">
        <v>451</v>
      </c>
      <c r="D207" s="23" t="s">
        <v>389</v>
      </c>
      <c r="E207" s="24">
        <v>41785.61</v>
      </c>
      <c r="F207" s="24">
        <v>37582.75</v>
      </c>
      <c r="G207" s="25" t="s">
        <v>387</v>
      </c>
      <c r="H207" s="26">
        <v>45639</v>
      </c>
      <c r="I207" s="23">
        <v>1</v>
      </c>
      <c r="J207" s="2">
        <v>1</v>
      </c>
      <c r="K207" s="2">
        <v>0</v>
      </c>
      <c r="L207" s="2">
        <v>0</v>
      </c>
      <c r="M207" s="2">
        <v>0</v>
      </c>
    </row>
    <row r="208" spans="1:13" customFormat="1" x14ac:dyDescent="0.25">
      <c r="A208" s="3" t="s">
        <v>456</v>
      </c>
      <c r="B208" s="3" t="s">
        <v>21</v>
      </c>
      <c r="C208" s="3" t="s">
        <v>457</v>
      </c>
      <c r="D208" t="s">
        <v>389</v>
      </c>
      <c r="E208" s="20">
        <v>37336.01</v>
      </c>
      <c r="F208" s="4">
        <f t="shared" ref="F208:F217" si="3">(E208/10)*10</f>
        <v>37336.01</v>
      </c>
      <c r="G208" s="21" t="s">
        <v>387</v>
      </c>
      <c r="H208" s="5">
        <v>45929</v>
      </c>
      <c r="I208">
        <v>1</v>
      </c>
      <c r="J208" s="2">
        <v>0</v>
      </c>
      <c r="K208" s="2">
        <v>0</v>
      </c>
      <c r="L208" s="2">
        <v>0</v>
      </c>
      <c r="M208" s="2">
        <v>0</v>
      </c>
    </row>
    <row r="209" spans="1:13" customFormat="1" x14ac:dyDescent="0.25">
      <c r="A209" s="3" t="s">
        <v>458</v>
      </c>
      <c r="B209" s="3" t="s">
        <v>21</v>
      </c>
      <c r="C209" s="3" t="s">
        <v>457</v>
      </c>
      <c r="D209" t="s">
        <v>389</v>
      </c>
      <c r="E209" s="20">
        <v>37336.01</v>
      </c>
      <c r="F209" s="4">
        <f t="shared" si="3"/>
        <v>37336.01</v>
      </c>
      <c r="G209" s="21" t="s">
        <v>387</v>
      </c>
      <c r="H209" s="5">
        <v>45929</v>
      </c>
      <c r="I209">
        <v>1</v>
      </c>
      <c r="J209" s="2">
        <v>0</v>
      </c>
      <c r="K209" s="2">
        <v>0</v>
      </c>
      <c r="L209" s="2">
        <v>0</v>
      </c>
      <c r="M209" s="2">
        <v>0</v>
      </c>
    </row>
    <row r="210" spans="1:13" customFormat="1" x14ac:dyDescent="0.25">
      <c r="A210" s="3" t="s">
        <v>459</v>
      </c>
      <c r="B210" s="3" t="s">
        <v>21</v>
      </c>
      <c r="C210" s="3" t="s">
        <v>457</v>
      </c>
      <c r="D210" t="s">
        <v>389</v>
      </c>
      <c r="E210" s="20">
        <v>37336.01</v>
      </c>
      <c r="F210" s="4">
        <f t="shared" si="3"/>
        <v>37336.01</v>
      </c>
      <c r="G210" s="21" t="s">
        <v>387</v>
      </c>
      <c r="H210" s="5">
        <v>45929</v>
      </c>
      <c r="I210">
        <v>1</v>
      </c>
      <c r="J210" s="2">
        <v>0</v>
      </c>
      <c r="K210" s="2">
        <v>0</v>
      </c>
      <c r="L210" s="2">
        <v>0</v>
      </c>
      <c r="M210" s="2">
        <v>0</v>
      </c>
    </row>
    <row r="211" spans="1:13" customFormat="1" x14ac:dyDescent="0.25">
      <c r="A211" s="3" t="s">
        <v>460</v>
      </c>
      <c r="B211" s="3" t="s">
        <v>21</v>
      </c>
      <c r="C211" s="3" t="s">
        <v>457</v>
      </c>
      <c r="D211" t="s">
        <v>389</v>
      </c>
      <c r="E211" s="20">
        <v>37336.01</v>
      </c>
      <c r="F211" s="4">
        <f t="shared" si="3"/>
        <v>37336.01</v>
      </c>
      <c r="G211" s="21" t="s">
        <v>387</v>
      </c>
      <c r="H211" s="5">
        <v>45929</v>
      </c>
      <c r="I211">
        <v>1</v>
      </c>
      <c r="J211" s="2">
        <v>0</v>
      </c>
      <c r="K211" s="2">
        <v>0</v>
      </c>
      <c r="L211" s="2">
        <v>0</v>
      </c>
      <c r="M211" s="2">
        <v>0</v>
      </c>
    </row>
    <row r="212" spans="1:13" customFormat="1" x14ac:dyDescent="0.25">
      <c r="A212" s="3" t="s">
        <v>461</v>
      </c>
      <c r="B212" s="3" t="s">
        <v>21</v>
      </c>
      <c r="C212" s="3" t="s">
        <v>457</v>
      </c>
      <c r="D212" t="s">
        <v>389</v>
      </c>
      <c r="E212" s="20">
        <v>37336.01</v>
      </c>
      <c r="F212" s="4">
        <f t="shared" si="3"/>
        <v>37336.01</v>
      </c>
      <c r="G212" s="21" t="s">
        <v>387</v>
      </c>
      <c r="H212" s="5">
        <v>45929</v>
      </c>
      <c r="I212">
        <v>1</v>
      </c>
      <c r="J212" s="2">
        <v>0</v>
      </c>
      <c r="K212" s="2">
        <v>0</v>
      </c>
      <c r="L212" s="2">
        <v>0</v>
      </c>
      <c r="M212" s="2">
        <v>0</v>
      </c>
    </row>
    <row r="213" spans="1:13" customFormat="1" x14ac:dyDescent="0.25">
      <c r="A213" s="3" t="s">
        <v>462</v>
      </c>
      <c r="B213" s="3" t="s">
        <v>21</v>
      </c>
      <c r="C213" s="3" t="s">
        <v>457</v>
      </c>
      <c r="D213" t="s">
        <v>389</v>
      </c>
      <c r="E213" s="20">
        <v>37336.01</v>
      </c>
      <c r="F213" s="4">
        <f t="shared" si="3"/>
        <v>37336.01</v>
      </c>
      <c r="G213" s="21" t="s">
        <v>387</v>
      </c>
      <c r="H213" s="5">
        <v>45929</v>
      </c>
      <c r="I213">
        <v>1</v>
      </c>
      <c r="J213" s="2">
        <v>0</v>
      </c>
      <c r="K213" s="2">
        <v>0</v>
      </c>
      <c r="L213" s="2">
        <v>0</v>
      </c>
      <c r="M213" s="2">
        <v>0</v>
      </c>
    </row>
    <row r="214" spans="1:13" customFormat="1" x14ac:dyDescent="0.25">
      <c r="A214" s="3" t="s">
        <v>463</v>
      </c>
      <c r="B214" s="3" t="s">
        <v>18</v>
      </c>
      <c r="C214" s="3" t="s">
        <v>464</v>
      </c>
      <c r="D214" t="s">
        <v>394</v>
      </c>
      <c r="E214" s="20">
        <v>72500</v>
      </c>
      <c r="F214" s="20">
        <f t="shared" si="3"/>
        <v>72500</v>
      </c>
      <c r="G214" s="21" t="s">
        <v>387</v>
      </c>
      <c r="H214" s="22">
        <v>45946</v>
      </c>
      <c r="I214">
        <v>1</v>
      </c>
      <c r="J214" s="2">
        <v>0</v>
      </c>
      <c r="K214" s="2">
        <v>0</v>
      </c>
      <c r="L214" s="2">
        <v>0</v>
      </c>
      <c r="M214" s="2">
        <v>0</v>
      </c>
    </row>
    <row r="215" spans="1:13" customFormat="1" x14ac:dyDescent="0.25">
      <c r="A215" s="3" t="s">
        <v>465</v>
      </c>
      <c r="B215" s="3" t="s">
        <v>298</v>
      </c>
      <c r="C215" s="3" t="s">
        <v>466</v>
      </c>
      <c r="D215" t="s">
        <v>394</v>
      </c>
      <c r="E215" s="20">
        <v>83930.559999999998</v>
      </c>
      <c r="F215" s="20">
        <f t="shared" si="3"/>
        <v>83930.559999999998</v>
      </c>
      <c r="G215" s="21" t="s">
        <v>387</v>
      </c>
      <c r="H215" s="22">
        <v>45959</v>
      </c>
      <c r="I215">
        <v>1</v>
      </c>
      <c r="J215" s="2">
        <v>0</v>
      </c>
      <c r="K215" s="2">
        <v>0</v>
      </c>
      <c r="L215" s="2">
        <v>0</v>
      </c>
      <c r="M215" s="2">
        <v>0</v>
      </c>
    </row>
    <row r="216" spans="1:13" customFormat="1" x14ac:dyDescent="0.25">
      <c r="A216" s="3" t="s">
        <v>467</v>
      </c>
      <c r="B216" s="3" t="s">
        <v>18</v>
      </c>
      <c r="C216" s="3" t="s">
        <v>468</v>
      </c>
      <c r="D216" t="s">
        <v>389</v>
      </c>
      <c r="E216" s="20">
        <v>61800</v>
      </c>
      <c r="F216" s="20">
        <f t="shared" si="3"/>
        <v>61800</v>
      </c>
      <c r="G216" s="21" t="s">
        <v>387</v>
      </c>
      <c r="H216" s="22">
        <v>45978</v>
      </c>
      <c r="I216">
        <v>1</v>
      </c>
      <c r="J216" s="2">
        <v>0</v>
      </c>
      <c r="K216" s="2">
        <v>0</v>
      </c>
      <c r="L216" s="2">
        <v>0</v>
      </c>
      <c r="M216" s="2">
        <v>0</v>
      </c>
    </row>
    <row r="217" spans="1:13" customFormat="1" x14ac:dyDescent="0.25">
      <c r="A217" s="3" t="s">
        <v>469</v>
      </c>
      <c r="B217" s="3" t="s">
        <v>361</v>
      </c>
      <c r="C217" s="3" t="s">
        <v>439</v>
      </c>
      <c r="D217" t="s">
        <v>389</v>
      </c>
      <c r="E217" s="20">
        <v>58797</v>
      </c>
      <c r="F217" s="20">
        <f t="shared" si="3"/>
        <v>58797</v>
      </c>
      <c r="G217" s="21" t="s">
        <v>387</v>
      </c>
      <c r="H217" s="22">
        <v>45995</v>
      </c>
      <c r="I217">
        <v>1</v>
      </c>
      <c r="J217" s="2">
        <v>0</v>
      </c>
      <c r="K217" s="2">
        <v>0</v>
      </c>
      <c r="L217" s="2">
        <v>0</v>
      </c>
      <c r="M217" s="2">
        <v>0</v>
      </c>
    </row>
    <row r="218" spans="1:13" s="2" customFormat="1" x14ac:dyDescent="0.25">
      <c r="A218" s="2" t="s">
        <v>229</v>
      </c>
      <c r="B218" s="2" t="s">
        <v>243</v>
      </c>
      <c r="C218" s="2" t="s">
        <v>248</v>
      </c>
      <c r="D218" s="2" t="s">
        <v>391</v>
      </c>
      <c r="F218" s="9" t="s">
        <v>395</v>
      </c>
      <c r="G218" s="2" t="s">
        <v>428</v>
      </c>
      <c r="H218" s="18">
        <v>32708</v>
      </c>
      <c r="I218">
        <v>0</v>
      </c>
      <c r="J218" s="2">
        <v>0</v>
      </c>
      <c r="K218" s="2">
        <v>0</v>
      </c>
      <c r="L218" s="2">
        <v>0</v>
      </c>
      <c r="M218" s="2">
        <v>0</v>
      </c>
    </row>
    <row r="219" spans="1:13" x14ac:dyDescent="0.25">
      <c r="A219" s="17" t="s">
        <v>210</v>
      </c>
      <c r="B219" s="8" t="s">
        <v>18</v>
      </c>
      <c r="C219" s="8" t="s">
        <v>221</v>
      </c>
      <c r="D219" s="2" t="s">
        <v>390</v>
      </c>
      <c r="F219" s="9" t="s">
        <v>395</v>
      </c>
      <c r="G219" s="8" t="s">
        <v>428</v>
      </c>
      <c r="H219" s="10">
        <v>34852</v>
      </c>
      <c r="I219">
        <v>1</v>
      </c>
      <c r="J219" s="8">
        <v>1</v>
      </c>
      <c r="K219" s="8">
        <v>1</v>
      </c>
      <c r="L219" s="8">
        <v>1</v>
      </c>
      <c r="M219" s="8">
        <v>1</v>
      </c>
    </row>
    <row r="220" spans="1:13" x14ac:dyDescent="0.25">
      <c r="A220" s="8" t="s">
        <v>232</v>
      </c>
      <c r="B220" s="8" t="s">
        <v>18</v>
      </c>
      <c r="C220" s="8" t="s">
        <v>222</v>
      </c>
      <c r="D220" s="2" t="s">
        <v>390</v>
      </c>
      <c r="F220" s="9" t="s">
        <v>395</v>
      </c>
      <c r="G220" s="8" t="s">
        <v>428</v>
      </c>
      <c r="H220" s="10">
        <v>36131</v>
      </c>
      <c r="I220">
        <v>1</v>
      </c>
      <c r="J220" s="8">
        <v>1</v>
      </c>
      <c r="K220" s="8">
        <v>1</v>
      </c>
      <c r="L220" s="8">
        <v>1</v>
      </c>
      <c r="M220" s="8">
        <v>1</v>
      </c>
    </row>
    <row r="221" spans="1:13" x14ac:dyDescent="0.25">
      <c r="A221" s="8" t="s">
        <v>235</v>
      </c>
      <c r="B221" s="8" t="s">
        <v>20</v>
      </c>
      <c r="C221" s="8" t="s">
        <v>25</v>
      </c>
      <c r="D221" s="2" t="s">
        <v>389</v>
      </c>
      <c r="E221" s="2"/>
      <c r="F221" s="9" t="s">
        <v>395</v>
      </c>
      <c r="G221" s="8" t="s">
        <v>428</v>
      </c>
      <c r="H221" s="10">
        <v>36371</v>
      </c>
      <c r="I221">
        <v>1</v>
      </c>
      <c r="J221" s="8">
        <v>1</v>
      </c>
      <c r="K221" s="8">
        <v>1</v>
      </c>
      <c r="L221" s="8">
        <v>1</v>
      </c>
      <c r="M221" s="8">
        <v>1</v>
      </c>
    </row>
    <row r="222" spans="1:13" x14ac:dyDescent="0.25">
      <c r="A222" s="8" t="s">
        <v>237</v>
      </c>
      <c r="B222" s="8" t="s">
        <v>20</v>
      </c>
      <c r="C222" s="8" t="s">
        <v>25</v>
      </c>
      <c r="D222" s="2" t="s">
        <v>389</v>
      </c>
      <c r="F222" s="9" t="s">
        <v>395</v>
      </c>
      <c r="G222" s="8" t="s">
        <v>428</v>
      </c>
      <c r="H222" s="10">
        <v>36371</v>
      </c>
      <c r="I222">
        <v>0</v>
      </c>
      <c r="J222" s="8">
        <v>0</v>
      </c>
      <c r="K222" s="8">
        <v>1</v>
      </c>
      <c r="L222" s="8">
        <v>1</v>
      </c>
      <c r="M222" s="8">
        <v>1</v>
      </c>
    </row>
    <row r="223" spans="1:13" x14ac:dyDescent="0.25">
      <c r="A223" s="8" t="s">
        <v>240</v>
      </c>
      <c r="B223" s="8" t="s">
        <v>19</v>
      </c>
      <c r="C223" s="8" t="s">
        <v>27</v>
      </c>
      <c r="D223" s="2" t="s">
        <v>389</v>
      </c>
      <c r="E223" s="2"/>
      <c r="F223" s="9" t="s">
        <v>395</v>
      </c>
      <c r="G223" s="8" t="s">
        <v>428</v>
      </c>
      <c r="H223" s="10">
        <v>36406</v>
      </c>
      <c r="I223">
        <v>1</v>
      </c>
      <c r="J223" s="8">
        <v>1</v>
      </c>
      <c r="K223" s="8">
        <v>1</v>
      </c>
      <c r="L223" s="8">
        <v>1</v>
      </c>
      <c r="M223" s="8">
        <v>1</v>
      </c>
    </row>
    <row r="224" spans="1:13" x14ac:dyDescent="0.25">
      <c r="A224" s="8" t="s">
        <v>250</v>
      </c>
      <c r="B224" s="8" t="s">
        <v>20</v>
      </c>
      <c r="C224" s="8" t="s">
        <v>29</v>
      </c>
      <c r="D224" s="2" t="s">
        <v>389</v>
      </c>
      <c r="F224" s="9" t="s">
        <v>395</v>
      </c>
      <c r="G224" s="8" t="s">
        <v>428</v>
      </c>
      <c r="H224" s="10">
        <v>36411</v>
      </c>
      <c r="I224">
        <v>0</v>
      </c>
      <c r="J224" s="8">
        <v>0</v>
      </c>
      <c r="K224" s="8">
        <v>0</v>
      </c>
      <c r="L224" s="8">
        <v>1</v>
      </c>
      <c r="M224" s="8">
        <v>1</v>
      </c>
    </row>
    <row r="225" spans="1:13" x14ac:dyDescent="0.25">
      <c r="A225" s="8" t="s">
        <v>264</v>
      </c>
      <c r="B225" s="8" t="s">
        <v>18</v>
      </c>
      <c r="C225" s="8" t="s">
        <v>267</v>
      </c>
      <c r="D225" s="2" t="s">
        <v>389</v>
      </c>
      <c r="F225" s="9" t="s">
        <v>395</v>
      </c>
      <c r="G225" s="8" t="s">
        <v>428</v>
      </c>
      <c r="H225" s="10">
        <v>36726</v>
      </c>
      <c r="I225">
        <v>1</v>
      </c>
      <c r="J225" s="8">
        <v>1</v>
      </c>
      <c r="K225" s="8">
        <v>1</v>
      </c>
      <c r="L225" s="8">
        <v>1</v>
      </c>
      <c r="M225" s="8">
        <v>1</v>
      </c>
    </row>
    <row r="226" spans="1:13" x14ac:dyDescent="0.25">
      <c r="A226" s="8" t="s">
        <v>0</v>
      </c>
      <c r="B226" s="8" t="s">
        <v>18</v>
      </c>
      <c r="C226" s="8" t="s">
        <v>24</v>
      </c>
      <c r="D226" s="2" t="s">
        <v>390</v>
      </c>
      <c r="F226" s="9" t="s">
        <v>395</v>
      </c>
      <c r="G226" s="8" t="s">
        <v>428</v>
      </c>
      <c r="H226" s="10">
        <v>36847</v>
      </c>
      <c r="I226">
        <v>1</v>
      </c>
      <c r="J226" s="8">
        <v>1</v>
      </c>
      <c r="K226" s="8">
        <v>1</v>
      </c>
      <c r="L226" s="8">
        <v>1</v>
      </c>
      <c r="M226" s="8">
        <v>1</v>
      </c>
    </row>
    <row r="227" spans="1:13" x14ac:dyDescent="0.25">
      <c r="A227" s="8" t="s">
        <v>1</v>
      </c>
      <c r="B227" s="8" t="s">
        <v>18</v>
      </c>
      <c r="C227" s="8" t="s">
        <v>24</v>
      </c>
      <c r="D227" s="2" t="s">
        <v>390</v>
      </c>
      <c r="F227" s="9" t="s">
        <v>395</v>
      </c>
      <c r="G227" s="8" t="s">
        <v>428</v>
      </c>
      <c r="H227" s="10">
        <v>36847</v>
      </c>
      <c r="I227">
        <v>1</v>
      </c>
      <c r="J227" s="8">
        <v>1</v>
      </c>
      <c r="K227" s="8">
        <v>1</v>
      </c>
      <c r="L227" s="8">
        <v>1</v>
      </c>
      <c r="M227" s="8">
        <v>1</v>
      </c>
    </row>
    <row r="228" spans="1:13" x14ac:dyDescent="0.25">
      <c r="A228" s="8" t="s">
        <v>2</v>
      </c>
      <c r="B228" s="8" t="s">
        <v>20</v>
      </c>
      <c r="C228" s="8" t="s">
        <v>25</v>
      </c>
      <c r="D228" s="2" t="s">
        <v>389</v>
      </c>
      <c r="F228" s="9" t="s">
        <v>395</v>
      </c>
      <c r="G228" s="8" t="s">
        <v>428</v>
      </c>
      <c r="H228" s="10">
        <v>36851</v>
      </c>
      <c r="I228">
        <v>1</v>
      </c>
      <c r="J228" s="8">
        <v>1</v>
      </c>
      <c r="K228" s="8">
        <v>1</v>
      </c>
      <c r="L228" s="8">
        <v>1</v>
      </c>
      <c r="M228" s="8">
        <v>1</v>
      </c>
    </row>
    <row r="229" spans="1:13" x14ac:dyDescent="0.25">
      <c r="A229" s="8" t="s">
        <v>9</v>
      </c>
      <c r="B229" s="8" t="s">
        <v>19</v>
      </c>
      <c r="C229" s="8" t="s">
        <v>27</v>
      </c>
      <c r="D229" s="2" t="s">
        <v>389</v>
      </c>
      <c r="F229" s="9" t="s">
        <v>395</v>
      </c>
      <c r="G229" s="8" t="s">
        <v>428</v>
      </c>
      <c r="H229" s="10">
        <v>37145</v>
      </c>
      <c r="I229">
        <v>1</v>
      </c>
      <c r="J229" s="8">
        <v>1</v>
      </c>
      <c r="K229" s="8">
        <v>1</v>
      </c>
      <c r="L229" s="8">
        <v>1</v>
      </c>
      <c r="M229" s="8">
        <v>1</v>
      </c>
    </row>
    <row r="230" spans="1:13" x14ac:dyDescent="0.25">
      <c r="A230" s="8" t="s">
        <v>33</v>
      </c>
      <c r="B230" s="8" t="s">
        <v>19</v>
      </c>
      <c r="C230" s="8" t="s">
        <v>27</v>
      </c>
      <c r="D230" s="2" t="s">
        <v>389</v>
      </c>
      <c r="F230" s="9" t="s">
        <v>395</v>
      </c>
      <c r="G230" s="8" t="s">
        <v>428</v>
      </c>
      <c r="H230" s="10">
        <v>37525</v>
      </c>
      <c r="I230">
        <v>0</v>
      </c>
      <c r="J230" s="8">
        <v>0</v>
      </c>
      <c r="K230" s="8">
        <v>1</v>
      </c>
      <c r="L230" s="8">
        <v>1</v>
      </c>
      <c r="M230" s="8">
        <v>1</v>
      </c>
    </row>
    <row r="231" spans="1:13" x14ac:dyDescent="0.25">
      <c r="A231" s="8" t="s">
        <v>49</v>
      </c>
      <c r="B231" s="8" t="s">
        <v>19</v>
      </c>
      <c r="C231" s="8" t="s">
        <v>62</v>
      </c>
      <c r="D231" s="2" t="s">
        <v>389</v>
      </c>
      <c r="E231" s="2"/>
      <c r="F231" s="9" t="s">
        <v>395</v>
      </c>
      <c r="G231" s="8" t="s">
        <v>428</v>
      </c>
      <c r="H231" s="10">
        <v>38700</v>
      </c>
      <c r="I231">
        <v>1</v>
      </c>
      <c r="J231" s="8">
        <v>1</v>
      </c>
      <c r="K231" s="8">
        <v>1</v>
      </c>
      <c r="L231" s="8">
        <v>1</v>
      </c>
      <c r="M231" s="8">
        <v>1</v>
      </c>
    </row>
    <row r="232" spans="1:13" x14ac:dyDescent="0.25">
      <c r="A232" s="8" t="s">
        <v>68</v>
      </c>
      <c r="B232" s="8" t="s">
        <v>56</v>
      </c>
      <c r="C232" s="8" t="s">
        <v>63</v>
      </c>
      <c r="D232" s="2" t="s">
        <v>389</v>
      </c>
      <c r="E232" s="2"/>
      <c r="F232" s="9" t="s">
        <v>395</v>
      </c>
      <c r="G232" s="8" t="s">
        <v>428</v>
      </c>
      <c r="H232" s="10">
        <v>38716</v>
      </c>
      <c r="I232">
        <v>1</v>
      </c>
      <c r="J232" s="8">
        <v>1</v>
      </c>
      <c r="K232" s="8">
        <v>1</v>
      </c>
      <c r="L232" s="8">
        <v>1</v>
      </c>
      <c r="M232" s="8">
        <v>1</v>
      </c>
    </row>
    <row r="233" spans="1:13" x14ac:dyDescent="0.25">
      <c r="A233" s="8" t="s">
        <v>77</v>
      </c>
      <c r="B233" s="8" t="s">
        <v>19</v>
      </c>
      <c r="C233" s="8" t="s">
        <v>308</v>
      </c>
      <c r="D233" s="2" t="s">
        <v>389</v>
      </c>
      <c r="F233" s="9" t="s">
        <v>395</v>
      </c>
      <c r="G233" s="8" t="s">
        <v>428</v>
      </c>
      <c r="H233" s="10">
        <v>39079</v>
      </c>
      <c r="I233">
        <v>1</v>
      </c>
      <c r="J233" s="8">
        <v>1</v>
      </c>
      <c r="K233" s="8">
        <v>1</v>
      </c>
      <c r="L233" s="8">
        <v>1</v>
      </c>
      <c r="M233" s="8">
        <v>1</v>
      </c>
    </row>
    <row r="234" spans="1:13" x14ac:dyDescent="0.25">
      <c r="A234" s="8" t="s">
        <v>81</v>
      </c>
      <c r="B234" s="8" t="s">
        <v>56</v>
      </c>
      <c r="C234" s="8" t="s">
        <v>63</v>
      </c>
      <c r="D234" s="2" t="s">
        <v>389</v>
      </c>
      <c r="F234" s="9" t="s">
        <v>395</v>
      </c>
      <c r="G234" s="8" t="s">
        <v>428</v>
      </c>
      <c r="H234" s="10">
        <v>39097</v>
      </c>
      <c r="I234">
        <v>1</v>
      </c>
      <c r="J234" s="8">
        <v>1</v>
      </c>
      <c r="K234" s="8">
        <v>1</v>
      </c>
      <c r="L234" s="8">
        <v>1</v>
      </c>
      <c r="M234" s="8">
        <v>1</v>
      </c>
    </row>
    <row r="235" spans="1:13" x14ac:dyDescent="0.25">
      <c r="A235" s="8" t="s">
        <v>85</v>
      </c>
      <c r="B235" s="8" t="s">
        <v>90</v>
      </c>
      <c r="C235" s="8" t="s">
        <v>95</v>
      </c>
      <c r="D235" s="2" t="s">
        <v>389</v>
      </c>
      <c r="E235" s="2"/>
      <c r="F235" s="9" t="s">
        <v>395</v>
      </c>
      <c r="G235" s="8" t="s">
        <v>428</v>
      </c>
      <c r="H235" s="10">
        <v>39133</v>
      </c>
      <c r="I235">
        <v>1</v>
      </c>
      <c r="J235" s="8">
        <v>1</v>
      </c>
      <c r="K235" s="8">
        <v>1</v>
      </c>
      <c r="L235" s="8">
        <v>1</v>
      </c>
      <c r="M235" s="8">
        <v>1</v>
      </c>
    </row>
    <row r="236" spans="1:13" x14ac:dyDescent="0.25">
      <c r="A236" s="17" t="s">
        <v>86</v>
      </c>
      <c r="B236" s="8" t="s">
        <v>90</v>
      </c>
      <c r="C236" s="8" t="s">
        <v>95</v>
      </c>
      <c r="D236" s="2" t="s">
        <v>389</v>
      </c>
      <c r="F236" s="9" t="s">
        <v>395</v>
      </c>
      <c r="G236" s="8" t="s">
        <v>428</v>
      </c>
      <c r="H236" s="10">
        <v>39133</v>
      </c>
      <c r="I236">
        <v>1</v>
      </c>
      <c r="J236" s="8">
        <v>1</v>
      </c>
      <c r="K236" s="8">
        <v>1</v>
      </c>
      <c r="L236" s="8">
        <v>1</v>
      </c>
      <c r="M236" s="8">
        <v>1</v>
      </c>
    </row>
    <row r="237" spans="1:13" x14ac:dyDescent="0.25">
      <c r="A237" s="8" t="s">
        <v>110</v>
      </c>
      <c r="B237" s="8" t="s">
        <v>19</v>
      </c>
      <c r="C237" s="8" t="s">
        <v>93</v>
      </c>
      <c r="D237" s="2" t="s">
        <v>389</v>
      </c>
      <c r="F237" s="9" t="s">
        <v>395</v>
      </c>
      <c r="G237" s="8" t="s">
        <v>428</v>
      </c>
      <c r="H237" s="10">
        <v>39379</v>
      </c>
      <c r="I237">
        <v>1</v>
      </c>
      <c r="J237" s="8">
        <v>1</v>
      </c>
      <c r="K237" s="8">
        <v>1</v>
      </c>
      <c r="L237" s="8">
        <v>1</v>
      </c>
      <c r="M237" s="8">
        <v>1</v>
      </c>
    </row>
    <row r="238" spans="1:13" x14ac:dyDescent="0.25">
      <c r="A238" s="8" t="s">
        <v>113</v>
      </c>
      <c r="B238" s="8" t="s">
        <v>121</v>
      </c>
      <c r="C238" s="8" t="s">
        <v>127</v>
      </c>
      <c r="D238" s="2" t="s">
        <v>389</v>
      </c>
      <c r="F238" s="9" t="s">
        <v>395</v>
      </c>
      <c r="G238" s="8" t="s">
        <v>428</v>
      </c>
      <c r="H238" s="10">
        <v>39463</v>
      </c>
      <c r="I238">
        <v>1</v>
      </c>
      <c r="J238" s="8">
        <v>1</v>
      </c>
      <c r="K238" s="8">
        <v>1</v>
      </c>
      <c r="L238" s="8">
        <v>1</v>
      </c>
      <c r="M238" s="8">
        <v>1</v>
      </c>
    </row>
    <row r="239" spans="1:13" x14ac:dyDescent="0.25">
      <c r="A239" s="8" t="s">
        <v>117</v>
      </c>
      <c r="B239" s="8" t="s">
        <v>121</v>
      </c>
      <c r="C239" s="8" t="s">
        <v>128</v>
      </c>
      <c r="D239" s="2" t="s">
        <v>389</v>
      </c>
      <c r="E239" s="2"/>
      <c r="F239" s="9" t="s">
        <v>395</v>
      </c>
      <c r="G239" s="8" t="s">
        <v>428</v>
      </c>
      <c r="H239" s="10">
        <v>39468</v>
      </c>
      <c r="I239">
        <v>1</v>
      </c>
      <c r="J239" s="8">
        <v>1</v>
      </c>
      <c r="K239" s="8">
        <v>1</v>
      </c>
      <c r="L239" s="8">
        <v>1</v>
      </c>
      <c r="M239" s="8">
        <v>1</v>
      </c>
    </row>
    <row r="240" spans="1:13" x14ac:dyDescent="0.25">
      <c r="A240" s="8" t="s">
        <v>119</v>
      </c>
      <c r="B240" s="8" t="s">
        <v>121</v>
      </c>
      <c r="C240" s="8" t="s">
        <v>127</v>
      </c>
      <c r="D240" s="2" t="s">
        <v>389</v>
      </c>
      <c r="F240" s="9" t="s">
        <v>395</v>
      </c>
      <c r="G240" s="8" t="s">
        <v>428</v>
      </c>
      <c r="H240" s="10">
        <v>39468</v>
      </c>
      <c r="I240">
        <v>1</v>
      </c>
      <c r="J240" s="8">
        <v>1</v>
      </c>
      <c r="K240" s="8">
        <v>1</v>
      </c>
      <c r="L240" s="8">
        <v>1</v>
      </c>
      <c r="M240" s="8">
        <v>1</v>
      </c>
    </row>
    <row r="241" spans="1:13" x14ac:dyDescent="0.25">
      <c r="A241" s="8" t="s">
        <v>134</v>
      </c>
      <c r="B241" s="8" t="s">
        <v>121</v>
      </c>
      <c r="C241" s="8" t="s">
        <v>128</v>
      </c>
      <c r="D241" s="2" t="s">
        <v>389</v>
      </c>
      <c r="E241" s="2"/>
      <c r="F241" s="9" t="s">
        <v>395</v>
      </c>
      <c r="G241" s="8" t="s">
        <v>428</v>
      </c>
      <c r="H241" s="10">
        <v>39476</v>
      </c>
      <c r="I241">
        <v>1</v>
      </c>
      <c r="J241" s="8">
        <v>1</v>
      </c>
      <c r="K241" s="8">
        <v>1</v>
      </c>
      <c r="L241" s="8">
        <v>1</v>
      </c>
      <c r="M241" s="8">
        <v>1</v>
      </c>
    </row>
    <row r="242" spans="1:13" x14ac:dyDescent="0.25">
      <c r="A242" s="8" t="s">
        <v>136</v>
      </c>
      <c r="B242" s="8" t="s">
        <v>151</v>
      </c>
      <c r="C242" s="8" t="s">
        <v>153</v>
      </c>
      <c r="D242" s="2" t="s">
        <v>390</v>
      </c>
      <c r="F242" s="9" t="s">
        <v>395</v>
      </c>
      <c r="G242" s="8" t="s">
        <v>428</v>
      </c>
      <c r="H242" s="10">
        <v>39633</v>
      </c>
      <c r="I242">
        <v>1</v>
      </c>
      <c r="J242" s="8">
        <v>1</v>
      </c>
      <c r="K242" s="8">
        <v>1</v>
      </c>
      <c r="L242" s="8">
        <v>1</v>
      </c>
      <c r="M242" s="8">
        <v>1</v>
      </c>
    </row>
    <row r="243" spans="1:13" x14ac:dyDescent="0.25">
      <c r="A243" s="8" t="s">
        <v>137</v>
      </c>
      <c r="B243" s="8" t="s">
        <v>22</v>
      </c>
      <c r="C243" s="8" t="s">
        <v>154</v>
      </c>
      <c r="D243" s="2" t="s">
        <v>389</v>
      </c>
      <c r="F243" s="9" t="s">
        <v>395</v>
      </c>
      <c r="G243" s="8" t="s">
        <v>428</v>
      </c>
      <c r="H243" s="10">
        <v>39659</v>
      </c>
      <c r="I243">
        <v>1</v>
      </c>
      <c r="J243" s="8">
        <v>1</v>
      </c>
      <c r="K243" s="8">
        <v>1</v>
      </c>
      <c r="L243" s="8">
        <v>1</v>
      </c>
      <c r="M243" s="8">
        <v>1</v>
      </c>
    </row>
    <row r="244" spans="1:13" x14ac:dyDescent="0.25">
      <c r="A244" s="8" t="s">
        <v>138</v>
      </c>
      <c r="B244" s="8" t="s">
        <v>22</v>
      </c>
      <c r="C244" s="8" t="s">
        <v>154</v>
      </c>
      <c r="D244" s="2" t="s">
        <v>389</v>
      </c>
      <c r="F244" s="9" t="s">
        <v>395</v>
      </c>
      <c r="G244" s="8" t="s">
        <v>428</v>
      </c>
      <c r="H244" s="10">
        <v>39659</v>
      </c>
      <c r="I244">
        <v>1</v>
      </c>
      <c r="J244" s="8">
        <v>1</v>
      </c>
      <c r="K244" s="8">
        <v>1</v>
      </c>
      <c r="L244" s="8">
        <v>1</v>
      </c>
      <c r="M244" s="8">
        <v>1</v>
      </c>
    </row>
    <row r="245" spans="1:13" x14ac:dyDescent="0.25">
      <c r="A245" s="8" t="s">
        <v>139</v>
      </c>
      <c r="B245" s="8" t="s">
        <v>22</v>
      </c>
      <c r="C245" s="8" t="s">
        <v>154</v>
      </c>
      <c r="D245" s="2" t="s">
        <v>389</v>
      </c>
      <c r="F245" s="9" t="s">
        <v>395</v>
      </c>
      <c r="G245" s="8" t="s">
        <v>428</v>
      </c>
      <c r="H245" s="10">
        <v>39659</v>
      </c>
      <c r="I245">
        <v>1</v>
      </c>
      <c r="J245" s="8">
        <v>1</v>
      </c>
      <c r="K245" s="8">
        <v>1</v>
      </c>
      <c r="L245" s="8">
        <v>1</v>
      </c>
      <c r="M245" s="8">
        <v>1</v>
      </c>
    </row>
    <row r="246" spans="1:13" x14ac:dyDescent="0.25">
      <c r="A246" s="8" t="s">
        <v>150</v>
      </c>
      <c r="B246" s="8" t="s">
        <v>19</v>
      </c>
      <c r="C246" s="8" t="s">
        <v>124</v>
      </c>
      <c r="D246" s="2" t="s">
        <v>389</v>
      </c>
      <c r="F246" s="9" t="s">
        <v>395</v>
      </c>
      <c r="G246" s="8" t="s">
        <v>428</v>
      </c>
      <c r="H246" s="10">
        <v>39744</v>
      </c>
      <c r="I246">
        <v>1</v>
      </c>
      <c r="J246" s="8">
        <v>1</v>
      </c>
      <c r="K246" s="8">
        <v>1</v>
      </c>
      <c r="L246" s="8">
        <v>1</v>
      </c>
      <c r="M246" s="8">
        <v>1</v>
      </c>
    </row>
    <row r="247" spans="1:13" x14ac:dyDescent="0.25">
      <c r="A247" s="17" t="s">
        <v>170</v>
      </c>
      <c r="B247" s="8" t="s">
        <v>172</v>
      </c>
      <c r="C247" s="8" t="s">
        <v>180</v>
      </c>
      <c r="D247" s="2" t="s">
        <v>391</v>
      </c>
      <c r="F247" s="9" t="s">
        <v>395</v>
      </c>
      <c r="G247" s="8" t="s">
        <v>428</v>
      </c>
      <c r="H247" s="10">
        <v>39979</v>
      </c>
      <c r="I247">
        <v>1</v>
      </c>
      <c r="J247" s="8">
        <v>1</v>
      </c>
      <c r="K247" s="8">
        <v>1</v>
      </c>
      <c r="L247" s="8">
        <v>1</v>
      </c>
      <c r="M247" s="8">
        <v>1</v>
      </c>
    </row>
    <row r="248" spans="1:13" x14ac:dyDescent="0.25">
      <c r="A248" s="8" t="s">
        <v>161</v>
      </c>
      <c r="B248" s="8" t="s">
        <v>121</v>
      </c>
      <c r="C248" s="8" t="s">
        <v>128</v>
      </c>
      <c r="D248" s="2" t="s">
        <v>389</v>
      </c>
      <c r="E248" s="2"/>
      <c r="F248" s="9" t="s">
        <v>395</v>
      </c>
      <c r="G248" s="8" t="s">
        <v>428</v>
      </c>
      <c r="H248" s="10">
        <v>39989</v>
      </c>
      <c r="I248">
        <v>1</v>
      </c>
      <c r="J248" s="8">
        <v>1</v>
      </c>
      <c r="K248" s="8">
        <v>1</v>
      </c>
      <c r="L248" s="8">
        <v>1</v>
      </c>
      <c r="M248" s="8">
        <v>1</v>
      </c>
    </row>
    <row r="249" spans="1:13" x14ac:dyDescent="0.25">
      <c r="A249" s="8" t="s">
        <v>171</v>
      </c>
      <c r="B249" s="8" t="s">
        <v>172</v>
      </c>
      <c r="C249" s="8" t="s">
        <v>180</v>
      </c>
      <c r="D249" s="2" t="s">
        <v>391</v>
      </c>
      <c r="F249" s="9" t="s">
        <v>395</v>
      </c>
      <c r="G249" s="8" t="s">
        <v>428</v>
      </c>
      <c r="H249" s="10">
        <v>39993</v>
      </c>
      <c r="I249">
        <v>1</v>
      </c>
      <c r="J249" s="8">
        <v>1</v>
      </c>
      <c r="K249" s="8">
        <v>1</v>
      </c>
      <c r="L249" s="8">
        <v>1</v>
      </c>
      <c r="M249" s="8">
        <v>1</v>
      </c>
    </row>
    <row r="250" spans="1:13" x14ac:dyDescent="0.25">
      <c r="A250" s="8" t="s">
        <v>167</v>
      </c>
      <c r="B250" s="8" t="s">
        <v>151</v>
      </c>
      <c r="C250" s="8" t="s">
        <v>178</v>
      </c>
      <c r="D250" s="2" t="s">
        <v>390</v>
      </c>
      <c r="F250" s="9" t="s">
        <v>395</v>
      </c>
      <c r="G250" s="8" t="s">
        <v>428</v>
      </c>
      <c r="H250" s="10">
        <v>40105</v>
      </c>
      <c r="I250">
        <v>1</v>
      </c>
      <c r="J250" s="8">
        <v>1</v>
      </c>
      <c r="K250" s="8">
        <v>1</v>
      </c>
      <c r="L250" s="8">
        <v>1</v>
      </c>
      <c r="M250" s="8">
        <v>1</v>
      </c>
    </row>
    <row r="251" spans="1:13" x14ac:dyDescent="0.25">
      <c r="A251" s="8" t="s">
        <v>307</v>
      </c>
      <c r="B251" s="8" t="s">
        <v>19</v>
      </c>
      <c r="C251" s="2" t="s">
        <v>293</v>
      </c>
      <c r="D251" s="2" t="s">
        <v>389</v>
      </c>
      <c r="E251" s="12">
        <v>23998.97</v>
      </c>
      <c r="F251" s="11">
        <f t="shared" ref="F251:F256" si="4">(E251/10)*5</f>
        <v>11999.485000000001</v>
      </c>
      <c r="G251" s="8" t="s">
        <v>428</v>
      </c>
      <c r="H251" s="10">
        <v>42703</v>
      </c>
      <c r="I251">
        <v>1</v>
      </c>
      <c r="J251" s="8">
        <v>1</v>
      </c>
      <c r="K251" s="8">
        <v>1</v>
      </c>
      <c r="L251" s="8">
        <v>1</v>
      </c>
      <c r="M251" s="8">
        <v>1</v>
      </c>
    </row>
    <row r="252" spans="1:13" x14ac:dyDescent="0.25">
      <c r="A252" s="8" t="s">
        <v>294</v>
      </c>
      <c r="B252" s="8" t="s">
        <v>19</v>
      </c>
      <c r="C252" s="2" t="s">
        <v>293</v>
      </c>
      <c r="D252" s="2" t="s">
        <v>389</v>
      </c>
      <c r="E252" s="12">
        <v>23998.97</v>
      </c>
      <c r="F252" s="11">
        <f t="shared" si="4"/>
        <v>11999.485000000001</v>
      </c>
      <c r="G252" s="8" t="s">
        <v>428</v>
      </c>
      <c r="H252" s="10">
        <v>42703</v>
      </c>
      <c r="I252">
        <v>1</v>
      </c>
      <c r="J252" s="8">
        <v>1</v>
      </c>
      <c r="K252" s="8">
        <v>1</v>
      </c>
      <c r="L252" s="8">
        <v>1</v>
      </c>
      <c r="M252" s="8">
        <v>1</v>
      </c>
    </row>
    <row r="253" spans="1:13" x14ac:dyDescent="0.25">
      <c r="A253" s="8" t="s">
        <v>295</v>
      </c>
      <c r="B253" s="8" t="s">
        <v>19</v>
      </c>
      <c r="C253" s="2" t="s">
        <v>293</v>
      </c>
      <c r="D253" s="2" t="s">
        <v>389</v>
      </c>
      <c r="E253" s="12">
        <v>23998.97</v>
      </c>
      <c r="F253" s="11">
        <f t="shared" si="4"/>
        <v>11999.485000000001</v>
      </c>
      <c r="G253" s="8" t="s">
        <v>428</v>
      </c>
      <c r="H253" s="10">
        <v>42703</v>
      </c>
      <c r="I253">
        <v>1</v>
      </c>
      <c r="J253" s="8">
        <v>1</v>
      </c>
      <c r="K253" s="8">
        <v>1</v>
      </c>
      <c r="L253" s="8">
        <v>1</v>
      </c>
      <c r="M253" s="8">
        <v>1</v>
      </c>
    </row>
    <row r="254" spans="1:13" x14ac:dyDescent="0.25">
      <c r="A254" s="8" t="s">
        <v>306</v>
      </c>
      <c r="B254" s="8" t="s">
        <v>19</v>
      </c>
      <c r="C254" s="2" t="s">
        <v>293</v>
      </c>
      <c r="D254" s="2" t="s">
        <v>389</v>
      </c>
      <c r="E254" s="12">
        <v>23998.97</v>
      </c>
      <c r="F254" s="11">
        <f t="shared" si="4"/>
        <v>11999.485000000001</v>
      </c>
      <c r="G254" s="8" t="s">
        <v>428</v>
      </c>
      <c r="H254" s="10">
        <v>42703</v>
      </c>
      <c r="I254">
        <v>1</v>
      </c>
      <c r="J254" s="8">
        <v>1</v>
      </c>
      <c r="K254" s="8">
        <v>1</v>
      </c>
      <c r="L254" s="8">
        <v>1</v>
      </c>
      <c r="M254" s="8">
        <v>1</v>
      </c>
    </row>
    <row r="255" spans="1:13" x14ac:dyDescent="0.25">
      <c r="A255" s="8" t="s">
        <v>296</v>
      </c>
      <c r="B255" s="8" t="s">
        <v>19</v>
      </c>
      <c r="C255" s="2" t="s">
        <v>293</v>
      </c>
      <c r="D255" s="2" t="s">
        <v>389</v>
      </c>
      <c r="E255" s="12">
        <v>23998.97</v>
      </c>
      <c r="F255" s="11">
        <f t="shared" si="4"/>
        <v>11999.485000000001</v>
      </c>
      <c r="G255" s="8" t="s">
        <v>428</v>
      </c>
      <c r="H255" s="10">
        <v>42703</v>
      </c>
      <c r="I255">
        <v>1</v>
      </c>
      <c r="J255" s="8">
        <v>1</v>
      </c>
      <c r="K255" s="8">
        <v>1</v>
      </c>
      <c r="L255" s="8">
        <v>1</v>
      </c>
      <c r="M255" s="8">
        <v>1</v>
      </c>
    </row>
    <row r="256" spans="1:13" x14ac:dyDescent="0.25">
      <c r="A256" s="8" t="s">
        <v>297</v>
      </c>
      <c r="B256" s="2" t="s">
        <v>298</v>
      </c>
      <c r="C256" s="2" t="s">
        <v>299</v>
      </c>
      <c r="D256" s="2" t="s">
        <v>389</v>
      </c>
      <c r="E256" s="12">
        <v>17589.88</v>
      </c>
      <c r="F256" s="11">
        <f t="shared" si="4"/>
        <v>8794.94</v>
      </c>
      <c r="G256" s="8" t="s">
        <v>428</v>
      </c>
      <c r="H256" s="10">
        <v>42719</v>
      </c>
      <c r="I256">
        <v>1</v>
      </c>
      <c r="J256" s="8">
        <v>1</v>
      </c>
      <c r="K256" s="8">
        <v>1</v>
      </c>
      <c r="L256" s="8">
        <v>1</v>
      </c>
      <c r="M256" s="8">
        <v>1</v>
      </c>
    </row>
    <row r="257" spans="1:13" x14ac:dyDescent="0.25">
      <c r="A257" s="17" t="s">
        <v>322</v>
      </c>
      <c r="B257" s="2" t="s">
        <v>22</v>
      </c>
      <c r="C257" s="2" t="s">
        <v>323</v>
      </c>
      <c r="D257" s="2" t="s">
        <v>389</v>
      </c>
      <c r="E257" s="12">
        <v>24158.54</v>
      </c>
      <c r="F257" s="11">
        <f t="shared" ref="F257:F262" si="5">(E257/10)*6</f>
        <v>14495.124000000002</v>
      </c>
      <c r="G257" s="8" t="s">
        <v>428</v>
      </c>
      <c r="H257" s="10">
        <v>43091</v>
      </c>
      <c r="I257">
        <v>1</v>
      </c>
      <c r="J257" s="8">
        <v>1</v>
      </c>
      <c r="K257" s="8">
        <v>1</v>
      </c>
      <c r="L257" s="8">
        <v>1</v>
      </c>
      <c r="M257" s="8">
        <v>1</v>
      </c>
    </row>
    <row r="258" spans="1:13" x14ac:dyDescent="0.25">
      <c r="A258" s="8" t="s">
        <v>328</v>
      </c>
      <c r="B258" s="8" t="s">
        <v>22</v>
      </c>
      <c r="C258" s="2" t="s">
        <v>323</v>
      </c>
      <c r="D258" s="2" t="s">
        <v>389</v>
      </c>
      <c r="E258" s="12">
        <v>24158.54</v>
      </c>
      <c r="F258" s="11">
        <f t="shared" si="5"/>
        <v>14495.124000000002</v>
      </c>
      <c r="G258" s="8" t="s">
        <v>428</v>
      </c>
      <c r="H258" s="10">
        <v>43091</v>
      </c>
      <c r="I258">
        <v>1</v>
      </c>
      <c r="J258" s="8">
        <v>1</v>
      </c>
      <c r="K258" s="8">
        <v>1</v>
      </c>
      <c r="L258" s="8">
        <v>1</v>
      </c>
      <c r="M258" s="8">
        <v>1</v>
      </c>
    </row>
    <row r="259" spans="1:13" x14ac:dyDescent="0.25">
      <c r="A259" s="8" t="s">
        <v>324</v>
      </c>
      <c r="B259" s="8" t="s">
        <v>56</v>
      </c>
      <c r="C259" s="8" t="s">
        <v>325</v>
      </c>
      <c r="D259" s="2" t="s">
        <v>389</v>
      </c>
      <c r="E259" s="12">
        <v>15728</v>
      </c>
      <c r="F259" s="11">
        <f t="shared" si="5"/>
        <v>9436.7999999999993</v>
      </c>
      <c r="G259" s="8" t="s">
        <v>428</v>
      </c>
      <c r="H259" s="10">
        <v>43095</v>
      </c>
      <c r="I259">
        <v>1</v>
      </c>
      <c r="J259" s="8">
        <v>1</v>
      </c>
      <c r="K259" s="8">
        <v>1</v>
      </c>
      <c r="L259" s="8">
        <v>1</v>
      </c>
      <c r="M259" s="8">
        <v>1</v>
      </c>
    </row>
    <row r="260" spans="1:13" x14ac:dyDescent="0.25">
      <c r="A260" s="8" t="s">
        <v>327</v>
      </c>
      <c r="B260" s="8" t="s">
        <v>56</v>
      </c>
      <c r="C260" s="8" t="s">
        <v>325</v>
      </c>
      <c r="D260" s="2" t="s">
        <v>389</v>
      </c>
      <c r="E260" s="12">
        <v>15728</v>
      </c>
      <c r="F260" s="11">
        <f t="shared" si="5"/>
        <v>9436.7999999999993</v>
      </c>
      <c r="G260" s="8" t="s">
        <v>428</v>
      </c>
      <c r="H260" s="10">
        <v>43095</v>
      </c>
      <c r="I260">
        <v>1</v>
      </c>
      <c r="J260" s="8">
        <v>1</v>
      </c>
      <c r="K260" s="8">
        <v>1</v>
      </c>
      <c r="L260" s="8">
        <v>1</v>
      </c>
      <c r="M260" s="8">
        <v>1</v>
      </c>
    </row>
    <row r="261" spans="1:13" x14ac:dyDescent="0.25">
      <c r="A261" s="8" t="s">
        <v>326</v>
      </c>
      <c r="B261" s="8" t="s">
        <v>56</v>
      </c>
      <c r="C261" s="8" t="s">
        <v>325</v>
      </c>
      <c r="D261" s="2" t="s">
        <v>389</v>
      </c>
      <c r="E261" s="12">
        <v>15728</v>
      </c>
      <c r="F261" s="11">
        <f t="shared" si="5"/>
        <v>9436.7999999999993</v>
      </c>
      <c r="G261" s="8" t="s">
        <v>428</v>
      </c>
      <c r="H261" s="10">
        <v>43095</v>
      </c>
      <c r="I261">
        <v>1</v>
      </c>
      <c r="J261" s="8">
        <v>1</v>
      </c>
      <c r="K261" s="8">
        <v>1</v>
      </c>
      <c r="L261" s="8">
        <v>1</v>
      </c>
      <c r="M261" s="8">
        <v>1</v>
      </c>
    </row>
    <row r="262" spans="1:13" x14ac:dyDescent="0.25">
      <c r="A262" s="8" t="s">
        <v>318</v>
      </c>
      <c r="B262" s="2" t="s">
        <v>173</v>
      </c>
      <c r="C262" s="2" t="s">
        <v>319</v>
      </c>
      <c r="D262" s="2" t="s">
        <v>391</v>
      </c>
      <c r="E262" s="12">
        <v>96800</v>
      </c>
      <c r="F262" s="11">
        <f t="shared" si="5"/>
        <v>58080</v>
      </c>
      <c r="G262" s="8" t="s">
        <v>428</v>
      </c>
      <c r="H262" s="10">
        <v>43098</v>
      </c>
      <c r="I262">
        <v>1</v>
      </c>
      <c r="J262" s="8">
        <v>1</v>
      </c>
      <c r="K262" s="8">
        <v>1</v>
      </c>
      <c r="L262" s="8">
        <v>1</v>
      </c>
      <c r="M262" s="8">
        <v>1</v>
      </c>
    </row>
    <row r="263" spans="1:13" x14ac:dyDescent="0.25">
      <c r="A263" s="8" t="s">
        <v>316</v>
      </c>
      <c r="B263" s="2" t="s">
        <v>314</v>
      </c>
      <c r="C263" s="2" t="s">
        <v>317</v>
      </c>
      <c r="D263" s="2" t="s">
        <v>389</v>
      </c>
      <c r="E263" s="12">
        <v>22266.81</v>
      </c>
      <c r="F263" s="11">
        <f>(E263/10)*7</f>
        <v>15586.767</v>
      </c>
      <c r="G263" s="8" t="s">
        <v>428</v>
      </c>
      <c r="H263" s="10">
        <v>43131</v>
      </c>
      <c r="I263">
        <v>1</v>
      </c>
      <c r="J263" s="8">
        <v>1</v>
      </c>
      <c r="K263" s="8">
        <v>1</v>
      </c>
      <c r="L263" s="8">
        <v>1</v>
      </c>
      <c r="M263" s="8">
        <v>1</v>
      </c>
    </row>
    <row r="264" spans="1:13" x14ac:dyDescent="0.25">
      <c r="A264" s="17" t="s">
        <v>313</v>
      </c>
      <c r="B264" s="2" t="s">
        <v>314</v>
      </c>
      <c r="C264" s="2" t="s">
        <v>315</v>
      </c>
      <c r="D264" s="2" t="s">
        <v>389</v>
      </c>
      <c r="E264" s="12">
        <v>23482.01</v>
      </c>
      <c r="F264" s="11">
        <f>(E264/10)*7</f>
        <v>16437.406999999999</v>
      </c>
      <c r="G264" s="8" t="s">
        <v>428</v>
      </c>
      <c r="H264" s="10">
        <v>43131</v>
      </c>
      <c r="I264">
        <v>1</v>
      </c>
      <c r="J264" s="8">
        <v>1</v>
      </c>
      <c r="K264" s="8">
        <v>1</v>
      </c>
      <c r="L264" s="8">
        <v>1</v>
      </c>
      <c r="M264" s="8">
        <v>1</v>
      </c>
    </row>
    <row r="265" spans="1:13" x14ac:dyDescent="0.25">
      <c r="A265" s="8" t="s">
        <v>332</v>
      </c>
      <c r="B265" s="2" t="s">
        <v>314</v>
      </c>
      <c r="C265" s="2" t="s">
        <v>315</v>
      </c>
      <c r="D265" s="2" t="s">
        <v>389</v>
      </c>
      <c r="E265" s="12">
        <v>23482.01</v>
      </c>
      <c r="F265" s="11">
        <f>(E265/10)*7</f>
        <v>16437.406999999999</v>
      </c>
      <c r="G265" s="8" t="s">
        <v>428</v>
      </c>
      <c r="H265" s="10">
        <v>43140</v>
      </c>
      <c r="I265">
        <v>1</v>
      </c>
      <c r="J265" s="8">
        <v>1</v>
      </c>
      <c r="K265" s="8">
        <v>1</v>
      </c>
      <c r="L265" s="8">
        <v>1</v>
      </c>
      <c r="M265" s="8">
        <v>1</v>
      </c>
    </row>
    <row r="266" spans="1:13" x14ac:dyDescent="0.25">
      <c r="A266" s="8" t="s">
        <v>336</v>
      </c>
      <c r="B266" s="2" t="s">
        <v>22</v>
      </c>
      <c r="C266" s="2" t="s">
        <v>323</v>
      </c>
      <c r="D266" s="2" t="s">
        <v>389</v>
      </c>
      <c r="E266" s="12">
        <v>24158.54</v>
      </c>
      <c r="F266" s="11">
        <f>(E266/10)*7</f>
        <v>16910.978000000003</v>
      </c>
      <c r="G266" s="8" t="s">
        <v>428</v>
      </c>
      <c r="H266" s="10">
        <v>43277</v>
      </c>
      <c r="I266">
        <v>1</v>
      </c>
      <c r="J266" s="8">
        <v>1</v>
      </c>
      <c r="K266" s="8">
        <v>1</v>
      </c>
      <c r="L266" s="8">
        <v>1</v>
      </c>
      <c r="M266" s="8">
        <v>1</v>
      </c>
    </row>
    <row r="267" spans="1:13" x14ac:dyDescent="0.25">
      <c r="A267" s="8" t="s">
        <v>343</v>
      </c>
      <c r="B267" s="2" t="s">
        <v>280</v>
      </c>
      <c r="C267" s="2" t="s">
        <v>344</v>
      </c>
      <c r="D267" s="2" t="s">
        <v>390</v>
      </c>
      <c r="E267" s="12">
        <v>235745</v>
      </c>
      <c r="F267" s="11">
        <f t="shared" ref="F267:F274" si="6">(E267/10)*8</f>
        <v>188596</v>
      </c>
      <c r="G267" s="8" t="s">
        <v>428</v>
      </c>
      <c r="H267" s="10">
        <v>43491</v>
      </c>
      <c r="I267">
        <v>1</v>
      </c>
      <c r="J267" s="8">
        <v>1</v>
      </c>
      <c r="K267" s="8">
        <v>1</v>
      </c>
      <c r="L267" s="8">
        <v>1</v>
      </c>
      <c r="M267" s="8">
        <v>1</v>
      </c>
    </row>
    <row r="268" spans="1:13" x14ac:dyDescent="0.25">
      <c r="A268" s="8" t="s">
        <v>346</v>
      </c>
      <c r="B268" s="8" t="s">
        <v>19</v>
      </c>
      <c r="C268" s="8" t="s">
        <v>293</v>
      </c>
      <c r="D268" s="2" t="s">
        <v>389</v>
      </c>
      <c r="E268" s="12">
        <v>25738.14</v>
      </c>
      <c r="F268" s="11">
        <f t="shared" si="6"/>
        <v>20590.511999999999</v>
      </c>
      <c r="G268" s="8" t="s">
        <v>428</v>
      </c>
      <c r="H268" s="10">
        <v>43769</v>
      </c>
      <c r="I268">
        <v>1</v>
      </c>
      <c r="J268" s="8">
        <v>1</v>
      </c>
      <c r="K268" s="8">
        <v>1</v>
      </c>
      <c r="L268" s="8">
        <v>1</v>
      </c>
      <c r="M268" s="8">
        <v>1</v>
      </c>
    </row>
    <row r="269" spans="1:13" x14ac:dyDescent="0.25">
      <c r="A269" s="8" t="s">
        <v>369</v>
      </c>
      <c r="B269" s="8" t="s">
        <v>19</v>
      </c>
      <c r="C269" s="8" t="s">
        <v>293</v>
      </c>
      <c r="D269" s="2" t="s">
        <v>389</v>
      </c>
      <c r="E269" s="12">
        <v>25738.14</v>
      </c>
      <c r="F269" s="11">
        <f t="shared" si="6"/>
        <v>20590.511999999999</v>
      </c>
      <c r="G269" s="8" t="s">
        <v>428</v>
      </c>
      <c r="H269" s="10">
        <v>43769</v>
      </c>
      <c r="I269">
        <v>1</v>
      </c>
      <c r="J269" s="8">
        <v>1</v>
      </c>
      <c r="K269" s="8">
        <v>1</v>
      </c>
      <c r="L269" s="8">
        <v>1</v>
      </c>
      <c r="M269" s="8">
        <v>1</v>
      </c>
    </row>
    <row r="270" spans="1:13" x14ac:dyDescent="0.25">
      <c r="A270" s="8" t="s">
        <v>350</v>
      </c>
      <c r="B270" s="8" t="s">
        <v>19</v>
      </c>
      <c r="C270" s="8" t="s">
        <v>293</v>
      </c>
      <c r="D270" s="2" t="s">
        <v>389</v>
      </c>
      <c r="E270" s="12">
        <v>25738.14</v>
      </c>
      <c r="F270" s="11">
        <f t="shared" si="6"/>
        <v>20590.511999999999</v>
      </c>
      <c r="G270" s="8" t="s">
        <v>428</v>
      </c>
      <c r="H270" s="10">
        <v>43769</v>
      </c>
      <c r="I270">
        <v>1</v>
      </c>
      <c r="J270" s="8">
        <v>1</v>
      </c>
      <c r="K270" s="8">
        <v>1</v>
      </c>
      <c r="L270" s="8">
        <v>1</v>
      </c>
      <c r="M270" s="8">
        <v>1</v>
      </c>
    </row>
    <row r="271" spans="1:13" x14ac:dyDescent="0.25">
      <c r="A271" s="8" t="s">
        <v>348</v>
      </c>
      <c r="B271" s="8" t="s">
        <v>19</v>
      </c>
      <c r="C271" s="8" t="s">
        <v>293</v>
      </c>
      <c r="D271" s="2" t="s">
        <v>389</v>
      </c>
      <c r="E271" s="12">
        <v>25738.14</v>
      </c>
      <c r="F271" s="11">
        <f t="shared" si="6"/>
        <v>20590.511999999999</v>
      </c>
      <c r="G271" s="8" t="s">
        <v>428</v>
      </c>
      <c r="H271" s="10">
        <v>43769</v>
      </c>
      <c r="I271">
        <v>1</v>
      </c>
      <c r="J271" s="8">
        <v>1</v>
      </c>
      <c r="K271" s="8">
        <v>1</v>
      </c>
      <c r="L271" s="8">
        <v>1</v>
      </c>
      <c r="M271" s="8">
        <v>1</v>
      </c>
    </row>
    <row r="272" spans="1:13" x14ac:dyDescent="0.25">
      <c r="A272" s="8" t="s">
        <v>351</v>
      </c>
      <c r="B272" s="8" t="s">
        <v>19</v>
      </c>
      <c r="C272" s="8" t="s">
        <v>293</v>
      </c>
      <c r="D272" s="2" t="s">
        <v>389</v>
      </c>
      <c r="E272" s="12">
        <v>25738.14</v>
      </c>
      <c r="F272" s="11">
        <f t="shared" si="6"/>
        <v>20590.511999999999</v>
      </c>
      <c r="G272" s="8" t="s">
        <v>428</v>
      </c>
      <c r="H272" s="10">
        <v>43769</v>
      </c>
      <c r="I272">
        <v>1</v>
      </c>
      <c r="J272" s="8">
        <v>1</v>
      </c>
      <c r="K272" s="8">
        <v>1</v>
      </c>
      <c r="L272" s="8">
        <v>1</v>
      </c>
      <c r="M272" s="8">
        <v>1</v>
      </c>
    </row>
    <row r="273" spans="1:13" x14ac:dyDescent="0.25">
      <c r="A273" s="8" t="s">
        <v>352</v>
      </c>
      <c r="B273" s="8" t="s">
        <v>19</v>
      </c>
      <c r="C273" s="8" t="s">
        <v>293</v>
      </c>
      <c r="D273" s="2" t="s">
        <v>389</v>
      </c>
      <c r="E273" s="12">
        <v>25738.14</v>
      </c>
      <c r="F273" s="11">
        <f t="shared" si="6"/>
        <v>20590.511999999999</v>
      </c>
      <c r="G273" s="8" t="s">
        <v>428</v>
      </c>
      <c r="H273" s="10">
        <v>43769</v>
      </c>
      <c r="I273">
        <v>1</v>
      </c>
      <c r="J273" s="8">
        <v>1</v>
      </c>
      <c r="K273" s="8">
        <v>1</v>
      </c>
      <c r="L273" s="8">
        <v>1</v>
      </c>
      <c r="M273" s="8">
        <v>1</v>
      </c>
    </row>
    <row r="274" spans="1:13" x14ac:dyDescent="0.25">
      <c r="A274" s="8" t="s">
        <v>367</v>
      </c>
      <c r="B274" s="8" t="s">
        <v>121</v>
      </c>
      <c r="C274" s="8" t="s">
        <v>368</v>
      </c>
      <c r="D274" s="2" t="s">
        <v>389</v>
      </c>
      <c r="E274" s="12">
        <v>18680</v>
      </c>
      <c r="F274" s="11">
        <f t="shared" si="6"/>
        <v>14944</v>
      </c>
      <c r="G274" s="8" t="s">
        <v>428</v>
      </c>
      <c r="H274" s="10">
        <v>43819</v>
      </c>
      <c r="I274">
        <v>1</v>
      </c>
      <c r="J274" s="8">
        <v>1</v>
      </c>
      <c r="K274" s="8">
        <v>1</v>
      </c>
      <c r="L274" s="8">
        <v>1</v>
      </c>
      <c r="M274" s="8">
        <v>1</v>
      </c>
    </row>
    <row r="275" spans="1:13" x14ac:dyDescent="0.25">
      <c r="A275" s="8" t="s">
        <v>373</v>
      </c>
      <c r="B275" s="2" t="s">
        <v>298</v>
      </c>
      <c r="C275" s="2" t="s">
        <v>299</v>
      </c>
      <c r="D275" s="2" t="s">
        <v>389</v>
      </c>
      <c r="E275" s="12">
        <v>22222.21</v>
      </c>
      <c r="F275" s="11">
        <f>(E275/10)*9</f>
        <v>19999.989000000001</v>
      </c>
      <c r="G275" s="8" t="s">
        <v>428</v>
      </c>
      <c r="H275" s="10">
        <v>44188</v>
      </c>
      <c r="I275">
        <v>1</v>
      </c>
      <c r="J275" s="8">
        <v>1</v>
      </c>
      <c r="K275" s="8">
        <v>1</v>
      </c>
      <c r="L275" s="8">
        <v>1</v>
      </c>
      <c r="M275" s="8">
        <v>1</v>
      </c>
    </row>
    <row r="276" spans="1:13" x14ac:dyDescent="0.25">
      <c r="A276" s="13" t="s">
        <v>399</v>
      </c>
      <c r="B276" s="2" t="s">
        <v>402</v>
      </c>
      <c r="C276" s="2" t="s">
        <v>404</v>
      </c>
      <c r="D276" s="2" t="s">
        <v>389</v>
      </c>
      <c r="E276" s="4">
        <v>39431.69</v>
      </c>
      <c r="F276" s="4">
        <f>(E276/10)*9</f>
        <v>35488.521000000001</v>
      </c>
      <c r="G276" s="8" t="s">
        <v>428</v>
      </c>
      <c r="H276" s="5">
        <v>44895</v>
      </c>
      <c r="I276">
        <v>1</v>
      </c>
      <c r="J276" s="8">
        <v>1</v>
      </c>
      <c r="K276" s="8">
        <v>1</v>
      </c>
      <c r="L276" s="8">
        <v>0</v>
      </c>
      <c r="M276" s="8">
        <v>0</v>
      </c>
    </row>
    <row r="277" spans="1:13" x14ac:dyDescent="0.25">
      <c r="A277" s="13" t="s">
        <v>400</v>
      </c>
      <c r="B277" s="2" t="s">
        <v>402</v>
      </c>
      <c r="C277" s="2" t="s">
        <v>404</v>
      </c>
      <c r="D277" s="2" t="s">
        <v>389</v>
      </c>
      <c r="E277" s="4">
        <v>39431.69</v>
      </c>
      <c r="F277" s="4">
        <f>(E277/10)*9</f>
        <v>35488.521000000001</v>
      </c>
      <c r="G277" s="8" t="s">
        <v>428</v>
      </c>
      <c r="H277" s="5">
        <v>44895</v>
      </c>
      <c r="I277">
        <v>1</v>
      </c>
      <c r="J277" s="8">
        <v>1</v>
      </c>
      <c r="K277" s="8">
        <v>1</v>
      </c>
      <c r="L277" s="8">
        <v>0</v>
      </c>
      <c r="M277" s="8">
        <v>0</v>
      </c>
    </row>
    <row r="278" spans="1:13" x14ac:dyDescent="0.25">
      <c r="A278" s="13" t="s">
        <v>401</v>
      </c>
      <c r="B278" s="2" t="s">
        <v>402</v>
      </c>
      <c r="C278" s="2" t="s">
        <v>404</v>
      </c>
      <c r="D278" s="2" t="s">
        <v>389</v>
      </c>
      <c r="E278" s="4">
        <v>39995</v>
      </c>
      <c r="F278" s="4">
        <f>(E278/10)*9</f>
        <v>35995.5</v>
      </c>
      <c r="G278" s="8" t="s">
        <v>428</v>
      </c>
      <c r="H278" s="5">
        <v>44897</v>
      </c>
      <c r="I278">
        <v>1</v>
      </c>
      <c r="J278" s="8">
        <v>1</v>
      </c>
      <c r="K278" s="8">
        <v>1</v>
      </c>
      <c r="L278" s="8">
        <v>0</v>
      </c>
      <c r="M278" s="8">
        <v>0</v>
      </c>
    </row>
    <row r="279" spans="1:13" x14ac:dyDescent="0.25">
      <c r="A279" s="3" t="s">
        <v>438</v>
      </c>
      <c r="B279" s="3" t="s">
        <v>90</v>
      </c>
      <c r="C279" s="3" t="s">
        <v>441</v>
      </c>
      <c r="D279" s="3" t="s">
        <v>389</v>
      </c>
      <c r="E279" s="4">
        <v>36950</v>
      </c>
      <c r="F279" s="4">
        <f>(E279/10)*8</f>
        <v>29560</v>
      </c>
      <c r="G279" s="3" t="s">
        <v>428</v>
      </c>
      <c r="H279" s="5">
        <v>44704</v>
      </c>
      <c r="I279">
        <v>1</v>
      </c>
      <c r="J279" s="8">
        <v>1</v>
      </c>
      <c r="K279" s="8">
        <v>1</v>
      </c>
      <c r="L279" s="8">
        <v>1</v>
      </c>
      <c r="M279" s="8">
        <v>0</v>
      </c>
    </row>
    <row r="280" spans="1:13" x14ac:dyDescent="0.25">
      <c r="A280" s="3" t="s">
        <v>425</v>
      </c>
      <c r="B280" s="3" t="s">
        <v>426</v>
      </c>
      <c r="C280" s="3" t="s">
        <v>427</v>
      </c>
      <c r="D280" s="3" t="s">
        <v>390</v>
      </c>
      <c r="E280" s="4">
        <v>104060</v>
      </c>
      <c r="F280" s="4">
        <f>(E280/10)*10</f>
        <v>104060</v>
      </c>
      <c r="G280" s="3" t="s">
        <v>428</v>
      </c>
      <c r="H280" s="5">
        <v>45236</v>
      </c>
      <c r="I280">
        <v>1</v>
      </c>
      <c r="J280" s="8">
        <v>1</v>
      </c>
      <c r="K280" s="8">
        <v>1</v>
      </c>
      <c r="L280" s="8">
        <v>0</v>
      </c>
      <c r="M280" s="8">
        <v>0</v>
      </c>
    </row>
    <row r="281" spans="1:13" s="23" customFormat="1" x14ac:dyDescent="0.25">
      <c r="A281" s="23" t="s">
        <v>455</v>
      </c>
      <c r="B281" s="23" t="s">
        <v>450</v>
      </c>
      <c r="C281" s="23" t="s">
        <v>451</v>
      </c>
      <c r="D281" s="23" t="s">
        <v>389</v>
      </c>
      <c r="E281" s="24">
        <v>41785.61</v>
      </c>
      <c r="F281" s="24">
        <v>37582.75</v>
      </c>
      <c r="G281" s="23" t="s">
        <v>428</v>
      </c>
      <c r="H281" s="26">
        <v>45639</v>
      </c>
      <c r="I281" s="23">
        <v>1</v>
      </c>
      <c r="J281" s="2">
        <v>1</v>
      </c>
      <c r="K281" s="2">
        <v>0</v>
      </c>
      <c r="L281" s="2">
        <v>0</v>
      </c>
      <c r="M281" s="2">
        <v>0</v>
      </c>
    </row>
    <row r="282" spans="1:13" x14ac:dyDescent="0.25">
      <c r="A282" s="8" t="s">
        <v>191</v>
      </c>
      <c r="B282" s="8" t="s">
        <v>19</v>
      </c>
      <c r="C282" s="8" t="s">
        <v>223</v>
      </c>
      <c r="D282" s="2" t="s">
        <v>389</v>
      </c>
      <c r="F282" s="9" t="s">
        <v>395</v>
      </c>
      <c r="G282" s="8" t="s">
        <v>388</v>
      </c>
      <c r="H282" s="10">
        <v>34453</v>
      </c>
      <c r="I282">
        <v>0</v>
      </c>
      <c r="J282" s="8">
        <v>0</v>
      </c>
      <c r="K282" s="8">
        <v>0</v>
      </c>
      <c r="L282" s="8">
        <v>1</v>
      </c>
      <c r="M282" s="8">
        <v>1</v>
      </c>
    </row>
    <row r="283" spans="1:13" x14ac:dyDescent="0.25">
      <c r="A283" s="8" t="s">
        <v>214</v>
      </c>
      <c r="B283" s="8" t="s">
        <v>19</v>
      </c>
      <c r="C283" s="8" t="s">
        <v>223</v>
      </c>
      <c r="D283" s="2" t="s">
        <v>389</v>
      </c>
      <c r="F283" s="9" t="s">
        <v>395</v>
      </c>
      <c r="G283" s="8" t="s">
        <v>388</v>
      </c>
      <c r="H283" s="10">
        <v>35619</v>
      </c>
      <c r="I283">
        <v>1</v>
      </c>
      <c r="J283" s="8">
        <v>1</v>
      </c>
      <c r="K283" s="8">
        <v>1</v>
      </c>
      <c r="L283" s="8">
        <v>1</v>
      </c>
      <c r="M283" s="8">
        <v>1</v>
      </c>
    </row>
    <row r="284" spans="1:13" x14ac:dyDescent="0.25">
      <c r="A284" s="8" t="s">
        <v>215</v>
      </c>
      <c r="B284" s="8" t="s">
        <v>19</v>
      </c>
      <c r="C284" s="8" t="s">
        <v>27</v>
      </c>
      <c r="D284" s="2" t="s">
        <v>389</v>
      </c>
      <c r="F284" s="9" t="s">
        <v>395</v>
      </c>
      <c r="G284" s="8" t="s">
        <v>388</v>
      </c>
      <c r="H284" s="10">
        <v>35619</v>
      </c>
      <c r="I284">
        <v>1</v>
      </c>
      <c r="J284" s="8">
        <v>1</v>
      </c>
      <c r="K284" s="8">
        <v>1</v>
      </c>
      <c r="L284" s="8">
        <v>1</v>
      </c>
      <c r="M284" s="8">
        <v>1</v>
      </c>
    </row>
    <row r="285" spans="1:13" x14ac:dyDescent="0.25">
      <c r="A285" s="8" t="s">
        <v>216</v>
      </c>
      <c r="B285" s="8" t="s">
        <v>19</v>
      </c>
      <c r="C285" s="8" t="s">
        <v>27</v>
      </c>
      <c r="D285" s="2" t="s">
        <v>389</v>
      </c>
      <c r="E285" s="2"/>
      <c r="F285" s="9" t="s">
        <v>395</v>
      </c>
      <c r="G285" s="8" t="s">
        <v>388</v>
      </c>
      <c r="H285" s="10">
        <v>35619</v>
      </c>
      <c r="I285">
        <v>0</v>
      </c>
      <c r="J285" s="8">
        <v>1</v>
      </c>
      <c r="K285" s="8">
        <v>1</v>
      </c>
      <c r="L285" s="8">
        <v>1</v>
      </c>
      <c r="M285" s="8">
        <v>1</v>
      </c>
    </row>
    <row r="286" spans="1:13" x14ac:dyDescent="0.25">
      <c r="A286" s="8" t="s">
        <v>252</v>
      </c>
      <c r="B286" s="8" t="s">
        <v>19</v>
      </c>
      <c r="C286" s="8" t="s">
        <v>27</v>
      </c>
      <c r="D286" s="2" t="s">
        <v>389</v>
      </c>
      <c r="E286" s="2"/>
      <c r="F286" s="9" t="s">
        <v>395</v>
      </c>
      <c r="G286" s="8" t="s">
        <v>388</v>
      </c>
      <c r="H286" s="10">
        <v>36523</v>
      </c>
      <c r="I286">
        <v>0</v>
      </c>
      <c r="J286" s="8">
        <v>0</v>
      </c>
      <c r="K286" s="8">
        <v>1</v>
      </c>
      <c r="L286" s="8">
        <v>1</v>
      </c>
      <c r="M286" s="8">
        <v>1</v>
      </c>
    </row>
    <row r="287" spans="1:13" x14ac:dyDescent="0.25">
      <c r="A287" s="8" t="s">
        <v>255</v>
      </c>
      <c r="B287" s="8" t="s">
        <v>19</v>
      </c>
      <c r="C287" s="8" t="s">
        <v>27</v>
      </c>
      <c r="D287" s="2" t="s">
        <v>389</v>
      </c>
      <c r="F287" s="9" t="s">
        <v>395</v>
      </c>
      <c r="G287" s="8" t="s">
        <v>388</v>
      </c>
      <c r="H287" s="10">
        <v>36553</v>
      </c>
      <c r="I287">
        <v>0</v>
      </c>
      <c r="J287" s="8">
        <v>0</v>
      </c>
      <c r="K287" s="8">
        <v>1</v>
      </c>
      <c r="L287" s="8">
        <v>1</v>
      </c>
      <c r="M287" s="8">
        <v>1</v>
      </c>
    </row>
    <row r="288" spans="1:13" x14ac:dyDescent="0.25">
      <c r="A288" s="8" t="s">
        <v>257</v>
      </c>
      <c r="B288" s="8" t="s">
        <v>19</v>
      </c>
      <c r="C288" s="8" t="s">
        <v>27</v>
      </c>
      <c r="D288" s="2" t="s">
        <v>389</v>
      </c>
      <c r="E288" s="2"/>
      <c r="F288" s="9" t="s">
        <v>395</v>
      </c>
      <c r="G288" s="8" t="s">
        <v>388</v>
      </c>
      <c r="H288" s="10">
        <v>36706</v>
      </c>
      <c r="I288">
        <v>0</v>
      </c>
      <c r="J288" s="8">
        <v>0</v>
      </c>
      <c r="K288" s="8">
        <v>0</v>
      </c>
      <c r="L288" s="8">
        <v>1</v>
      </c>
      <c r="M288" s="8">
        <v>1</v>
      </c>
    </row>
    <row r="289" spans="1:13" x14ac:dyDescent="0.25">
      <c r="A289" s="8" t="s">
        <v>258</v>
      </c>
      <c r="B289" s="8" t="s">
        <v>19</v>
      </c>
      <c r="C289" s="8" t="s">
        <v>27</v>
      </c>
      <c r="D289" s="2" t="s">
        <v>389</v>
      </c>
      <c r="F289" s="9" t="s">
        <v>395</v>
      </c>
      <c r="G289" s="8" t="s">
        <v>388</v>
      </c>
      <c r="H289" s="10">
        <v>36706</v>
      </c>
      <c r="I289">
        <v>1</v>
      </c>
      <c r="J289" s="8">
        <v>1</v>
      </c>
      <c r="K289" s="8">
        <v>1</v>
      </c>
      <c r="L289" s="8">
        <v>1</v>
      </c>
      <c r="M289" s="8">
        <v>1</v>
      </c>
    </row>
    <row r="290" spans="1:13" x14ac:dyDescent="0.25">
      <c r="A290" s="8" t="s">
        <v>263</v>
      </c>
      <c r="B290" s="8" t="s">
        <v>19</v>
      </c>
      <c r="C290" s="8" t="s">
        <v>205</v>
      </c>
      <c r="D290" s="2" t="s">
        <v>389</v>
      </c>
      <c r="F290" s="9" t="s">
        <v>395</v>
      </c>
      <c r="G290" s="8" t="s">
        <v>388</v>
      </c>
      <c r="H290" s="10">
        <v>36706</v>
      </c>
      <c r="I290">
        <v>0</v>
      </c>
      <c r="J290" s="8">
        <v>0</v>
      </c>
      <c r="K290" s="8">
        <v>1</v>
      </c>
      <c r="L290" s="8">
        <v>1</v>
      </c>
      <c r="M290" s="8">
        <v>1</v>
      </c>
    </row>
    <row r="291" spans="1:13" x14ac:dyDescent="0.25">
      <c r="A291" s="17" t="s">
        <v>309</v>
      </c>
      <c r="B291" s="8" t="s">
        <v>19</v>
      </c>
      <c r="C291" s="8" t="s">
        <v>27</v>
      </c>
      <c r="D291" s="2" t="s">
        <v>389</v>
      </c>
      <c r="E291" s="2"/>
      <c r="F291" s="9" t="s">
        <v>395</v>
      </c>
      <c r="G291" s="8" t="s">
        <v>388</v>
      </c>
      <c r="H291" s="10">
        <v>36912</v>
      </c>
      <c r="I291">
        <v>1</v>
      </c>
      <c r="J291" s="8">
        <v>1</v>
      </c>
      <c r="K291" s="8">
        <v>1</v>
      </c>
      <c r="L291" s="8">
        <v>1</v>
      </c>
      <c r="M291" s="8">
        <v>1</v>
      </c>
    </row>
    <row r="292" spans="1:13" x14ac:dyDescent="0.25">
      <c r="A292" s="8" t="s">
        <v>10</v>
      </c>
      <c r="B292" s="8" t="s">
        <v>19</v>
      </c>
      <c r="C292" s="8" t="s">
        <v>27</v>
      </c>
      <c r="D292" s="2" t="s">
        <v>389</v>
      </c>
      <c r="E292" s="2"/>
      <c r="F292" s="9" t="s">
        <v>395</v>
      </c>
      <c r="G292" s="8" t="s">
        <v>388</v>
      </c>
      <c r="H292" s="10">
        <v>37145</v>
      </c>
      <c r="I292">
        <v>1</v>
      </c>
      <c r="J292" s="8">
        <v>1</v>
      </c>
      <c r="K292" s="8">
        <v>1</v>
      </c>
      <c r="L292" s="8">
        <v>1</v>
      </c>
      <c r="M292" s="8">
        <v>1</v>
      </c>
    </row>
    <row r="293" spans="1:13" x14ac:dyDescent="0.25">
      <c r="A293" s="17" t="s">
        <v>311</v>
      </c>
      <c r="B293" s="8" t="s">
        <v>19</v>
      </c>
      <c r="C293" s="8" t="s">
        <v>27</v>
      </c>
      <c r="D293" s="2" t="s">
        <v>389</v>
      </c>
      <c r="F293" s="9" t="s">
        <v>395</v>
      </c>
      <c r="G293" s="8" t="s">
        <v>388</v>
      </c>
      <c r="H293" s="10">
        <v>37525</v>
      </c>
      <c r="I293">
        <v>1</v>
      </c>
      <c r="J293" s="8">
        <v>1</v>
      </c>
      <c r="K293" s="8">
        <v>1</v>
      </c>
      <c r="L293" s="8">
        <v>1</v>
      </c>
      <c r="M293" s="8">
        <v>1</v>
      </c>
    </row>
    <row r="294" spans="1:13" x14ac:dyDescent="0.25">
      <c r="A294" s="17" t="s">
        <v>312</v>
      </c>
      <c r="B294" s="8" t="s">
        <v>19</v>
      </c>
      <c r="C294" s="8" t="s">
        <v>27</v>
      </c>
      <c r="D294" s="2" t="s">
        <v>389</v>
      </c>
      <c r="F294" s="9" t="s">
        <v>395</v>
      </c>
      <c r="G294" s="8" t="s">
        <v>388</v>
      </c>
      <c r="H294" s="10">
        <v>37643</v>
      </c>
      <c r="I294">
        <v>1</v>
      </c>
      <c r="J294" s="8">
        <v>1</v>
      </c>
      <c r="K294" s="8">
        <v>1</v>
      </c>
      <c r="L294" s="8">
        <v>1</v>
      </c>
      <c r="M294" s="8">
        <v>1</v>
      </c>
    </row>
    <row r="295" spans="1:13" x14ac:dyDescent="0.25">
      <c r="A295" s="8" t="s">
        <v>43</v>
      </c>
      <c r="B295" s="8" t="s">
        <v>19</v>
      </c>
      <c r="C295" s="8" t="s">
        <v>27</v>
      </c>
      <c r="D295" s="2" t="s">
        <v>389</v>
      </c>
      <c r="F295" s="9" t="s">
        <v>395</v>
      </c>
      <c r="G295" s="8" t="s">
        <v>388</v>
      </c>
      <c r="H295" s="10">
        <v>37643</v>
      </c>
      <c r="I295">
        <v>1</v>
      </c>
      <c r="J295" s="8">
        <v>1</v>
      </c>
      <c r="K295" s="8">
        <v>1</v>
      </c>
      <c r="L295" s="8">
        <v>1</v>
      </c>
      <c r="M295" s="8">
        <v>1</v>
      </c>
    </row>
    <row r="296" spans="1:13" x14ac:dyDescent="0.25">
      <c r="A296" s="8" t="s">
        <v>44</v>
      </c>
      <c r="B296" s="8" t="s">
        <v>19</v>
      </c>
      <c r="C296" s="8" t="s">
        <v>23</v>
      </c>
      <c r="D296" s="2" t="s">
        <v>389</v>
      </c>
      <c r="E296" s="2"/>
      <c r="F296" s="9" t="s">
        <v>395</v>
      </c>
      <c r="G296" s="8" t="s">
        <v>388</v>
      </c>
      <c r="H296" s="10">
        <v>37645</v>
      </c>
      <c r="I296">
        <v>1</v>
      </c>
      <c r="J296" s="8">
        <v>1</v>
      </c>
      <c r="K296" s="8">
        <v>1</v>
      </c>
      <c r="L296" s="8">
        <v>1</v>
      </c>
      <c r="M296" s="8">
        <v>1</v>
      </c>
    </row>
    <row r="297" spans="1:13" x14ac:dyDescent="0.25">
      <c r="A297" s="8" t="s">
        <v>45</v>
      </c>
      <c r="B297" s="8" t="s">
        <v>19</v>
      </c>
      <c r="C297" s="8" t="s">
        <v>31</v>
      </c>
      <c r="D297" s="2" t="s">
        <v>389</v>
      </c>
      <c r="E297" s="2"/>
      <c r="F297" s="9" t="s">
        <v>395</v>
      </c>
      <c r="G297" s="8" t="s">
        <v>388</v>
      </c>
      <c r="H297" s="10">
        <v>37645</v>
      </c>
      <c r="I297">
        <v>0</v>
      </c>
      <c r="J297" s="8">
        <v>1</v>
      </c>
      <c r="K297" s="8">
        <v>1</v>
      </c>
      <c r="L297" s="8">
        <v>1</v>
      </c>
      <c r="M297" s="8">
        <v>1</v>
      </c>
    </row>
    <row r="298" spans="1:13" x14ac:dyDescent="0.25">
      <c r="A298" s="8" t="s">
        <v>51</v>
      </c>
      <c r="B298" s="8" t="s">
        <v>19</v>
      </c>
      <c r="C298" s="8" t="s">
        <v>62</v>
      </c>
      <c r="D298" s="2" t="s">
        <v>389</v>
      </c>
      <c r="E298" s="2"/>
      <c r="F298" s="9" t="s">
        <v>395</v>
      </c>
      <c r="G298" s="8" t="s">
        <v>388</v>
      </c>
      <c r="H298" s="10">
        <v>38701</v>
      </c>
      <c r="I298">
        <v>1</v>
      </c>
      <c r="J298" s="8">
        <v>1</v>
      </c>
      <c r="K298" s="8">
        <v>1</v>
      </c>
      <c r="L298" s="8">
        <v>1</v>
      </c>
      <c r="M298" s="8">
        <v>1</v>
      </c>
    </row>
    <row r="299" spans="1:13" x14ac:dyDescent="0.25">
      <c r="A299" s="8" t="s">
        <v>74</v>
      </c>
      <c r="B299" s="8" t="s">
        <v>90</v>
      </c>
      <c r="C299" s="8" t="s">
        <v>92</v>
      </c>
      <c r="D299" s="2" t="s">
        <v>389</v>
      </c>
      <c r="F299" s="9" t="s">
        <v>395</v>
      </c>
      <c r="G299" s="8" t="s">
        <v>388</v>
      </c>
      <c r="H299" s="10">
        <v>38860</v>
      </c>
      <c r="I299">
        <v>1</v>
      </c>
      <c r="J299" s="8">
        <v>1</v>
      </c>
      <c r="K299" s="8">
        <v>1</v>
      </c>
      <c r="L299" s="8">
        <v>1</v>
      </c>
      <c r="M299" s="8">
        <v>1</v>
      </c>
    </row>
    <row r="300" spans="1:13" x14ac:dyDescent="0.25">
      <c r="A300" s="8" t="s">
        <v>88</v>
      </c>
      <c r="B300" s="8" t="s">
        <v>90</v>
      </c>
      <c r="C300" s="8" t="s">
        <v>95</v>
      </c>
      <c r="D300" s="2" t="s">
        <v>389</v>
      </c>
      <c r="F300" s="9" t="s">
        <v>395</v>
      </c>
      <c r="G300" s="8" t="s">
        <v>388</v>
      </c>
      <c r="H300" s="10">
        <v>39133</v>
      </c>
      <c r="I300">
        <v>1</v>
      </c>
      <c r="J300" s="8">
        <v>1</v>
      </c>
      <c r="K300" s="8">
        <v>1</v>
      </c>
      <c r="L300" s="8">
        <v>1</v>
      </c>
      <c r="M300" s="8">
        <v>1</v>
      </c>
    </row>
    <row r="301" spans="1:13" x14ac:dyDescent="0.25">
      <c r="A301" s="8" t="s">
        <v>103</v>
      </c>
      <c r="B301" s="8" t="s">
        <v>19</v>
      </c>
      <c r="C301" s="8" t="s">
        <v>124</v>
      </c>
      <c r="D301" s="2" t="s">
        <v>389</v>
      </c>
      <c r="E301" s="2"/>
      <c r="F301" s="9" t="s">
        <v>395</v>
      </c>
      <c r="G301" s="8" t="s">
        <v>388</v>
      </c>
      <c r="H301" s="10">
        <v>39329</v>
      </c>
      <c r="I301">
        <v>1</v>
      </c>
      <c r="J301" s="8">
        <v>1</v>
      </c>
      <c r="K301" s="8">
        <v>1</v>
      </c>
      <c r="L301" s="8">
        <v>1</v>
      </c>
      <c r="M301" s="8">
        <v>1</v>
      </c>
    </row>
    <row r="302" spans="1:13" x14ac:dyDescent="0.25">
      <c r="A302" s="8" t="s">
        <v>104</v>
      </c>
      <c r="B302" s="8" t="s">
        <v>19</v>
      </c>
      <c r="C302" s="8" t="s">
        <v>124</v>
      </c>
      <c r="D302" s="2" t="s">
        <v>389</v>
      </c>
      <c r="E302" s="2"/>
      <c r="F302" s="9" t="s">
        <v>395</v>
      </c>
      <c r="G302" s="8" t="s">
        <v>388</v>
      </c>
      <c r="H302" s="10">
        <v>39329</v>
      </c>
      <c r="I302">
        <v>1</v>
      </c>
      <c r="J302" s="8">
        <v>1</v>
      </c>
      <c r="K302" s="8">
        <v>1</v>
      </c>
      <c r="L302" s="8">
        <v>1</v>
      </c>
      <c r="M302" s="8">
        <v>1</v>
      </c>
    </row>
    <row r="303" spans="1:13" x14ac:dyDescent="0.25">
      <c r="A303" s="8" t="s">
        <v>108</v>
      </c>
      <c r="B303" s="8" t="s">
        <v>19</v>
      </c>
      <c r="C303" s="8" t="s">
        <v>124</v>
      </c>
      <c r="D303" s="2" t="s">
        <v>389</v>
      </c>
      <c r="F303" s="9" t="s">
        <v>395</v>
      </c>
      <c r="G303" s="8" t="s">
        <v>388</v>
      </c>
      <c r="H303" s="10">
        <v>39331</v>
      </c>
      <c r="I303">
        <v>1</v>
      </c>
      <c r="J303" s="8">
        <v>1</v>
      </c>
      <c r="K303" s="8">
        <v>1</v>
      </c>
      <c r="L303" s="8">
        <v>1</v>
      </c>
      <c r="M303" s="8">
        <v>1</v>
      </c>
    </row>
    <row r="304" spans="1:13" x14ac:dyDescent="0.25">
      <c r="A304" s="8" t="s">
        <v>111</v>
      </c>
      <c r="B304" s="8" t="s">
        <v>22</v>
      </c>
      <c r="C304" s="8" t="s">
        <v>125</v>
      </c>
      <c r="D304" s="2" t="s">
        <v>390</v>
      </c>
      <c r="F304" s="9" t="s">
        <v>395</v>
      </c>
      <c r="G304" s="8" t="s">
        <v>388</v>
      </c>
      <c r="H304" s="10">
        <v>39458</v>
      </c>
      <c r="I304">
        <v>1</v>
      </c>
      <c r="J304" s="8">
        <v>1</v>
      </c>
      <c r="K304" s="8">
        <v>1</v>
      </c>
      <c r="L304" s="8">
        <v>1</v>
      </c>
      <c r="M304" s="8">
        <v>1</v>
      </c>
    </row>
    <row r="305" spans="1:13" x14ac:dyDescent="0.25">
      <c r="A305" s="8" t="s">
        <v>140</v>
      </c>
      <c r="B305" s="8" t="s">
        <v>90</v>
      </c>
      <c r="C305" s="8" t="s">
        <v>155</v>
      </c>
      <c r="D305" s="2" t="s">
        <v>389</v>
      </c>
      <c r="E305" s="2"/>
      <c r="F305" s="9" t="s">
        <v>395</v>
      </c>
      <c r="G305" s="8" t="s">
        <v>388</v>
      </c>
      <c r="H305" s="10">
        <v>39660</v>
      </c>
      <c r="I305">
        <v>1</v>
      </c>
      <c r="J305" s="8">
        <v>1</v>
      </c>
      <c r="K305" s="8">
        <v>1</v>
      </c>
      <c r="L305" s="8">
        <v>1</v>
      </c>
      <c r="M305" s="8">
        <v>1</v>
      </c>
    </row>
    <row r="306" spans="1:13" x14ac:dyDescent="0.25">
      <c r="A306" s="8" t="s">
        <v>270</v>
      </c>
      <c r="B306" s="8" t="s">
        <v>121</v>
      </c>
      <c r="C306" s="8" t="s">
        <v>128</v>
      </c>
      <c r="D306" s="2" t="s">
        <v>389</v>
      </c>
      <c r="E306" s="2"/>
      <c r="F306" s="9" t="s">
        <v>395</v>
      </c>
      <c r="G306" s="8" t="s">
        <v>388</v>
      </c>
      <c r="H306" s="10">
        <v>39695</v>
      </c>
      <c r="I306">
        <v>1</v>
      </c>
      <c r="J306" s="8">
        <v>1</v>
      </c>
      <c r="K306" s="8">
        <v>1</v>
      </c>
      <c r="L306" s="8">
        <v>1</v>
      </c>
      <c r="M306" s="8">
        <v>1</v>
      </c>
    </row>
    <row r="307" spans="1:13" x14ac:dyDescent="0.25">
      <c r="A307" s="8" t="s">
        <v>142</v>
      </c>
      <c r="B307" s="8" t="s">
        <v>121</v>
      </c>
      <c r="C307" s="8" t="s">
        <v>128</v>
      </c>
      <c r="D307" s="2" t="s">
        <v>389</v>
      </c>
      <c r="E307" s="2"/>
      <c r="F307" s="9" t="s">
        <v>395</v>
      </c>
      <c r="G307" s="8" t="s">
        <v>388</v>
      </c>
      <c r="H307" s="10">
        <v>39701</v>
      </c>
      <c r="I307">
        <v>1</v>
      </c>
      <c r="J307" s="8">
        <v>1</v>
      </c>
      <c r="K307" s="8">
        <v>1</v>
      </c>
      <c r="L307" s="8">
        <v>1</v>
      </c>
      <c r="M307" s="8">
        <v>1</v>
      </c>
    </row>
    <row r="308" spans="1:13" x14ac:dyDescent="0.25">
      <c r="A308" s="17" t="s">
        <v>310</v>
      </c>
      <c r="B308" s="8" t="s">
        <v>19</v>
      </c>
      <c r="C308" s="8" t="s">
        <v>124</v>
      </c>
      <c r="D308" s="2" t="s">
        <v>389</v>
      </c>
      <c r="F308" s="9" t="s">
        <v>395</v>
      </c>
      <c r="G308" s="8" t="s">
        <v>388</v>
      </c>
      <c r="H308" s="10">
        <v>39744</v>
      </c>
      <c r="I308">
        <v>1</v>
      </c>
      <c r="J308" s="8">
        <v>1</v>
      </c>
      <c r="K308" s="8">
        <v>1</v>
      </c>
      <c r="L308" s="8">
        <v>1</v>
      </c>
      <c r="M308" s="8">
        <v>1</v>
      </c>
    </row>
    <row r="309" spans="1:13" x14ac:dyDescent="0.25">
      <c r="A309" s="8" t="s">
        <v>157</v>
      </c>
      <c r="B309" s="8" t="s">
        <v>121</v>
      </c>
      <c r="C309" s="8" t="s">
        <v>128</v>
      </c>
      <c r="D309" s="2" t="s">
        <v>389</v>
      </c>
      <c r="E309" s="2"/>
      <c r="F309" s="9" t="s">
        <v>395</v>
      </c>
      <c r="G309" s="8" t="s">
        <v>388</v>
      </c>
      <c r="H309" s="10">
        <v>39748</v>
      </c>
      <c r="I309">
        <v>1</v>
      </c>
      <c r="J309" s="8">
        <v>1</v>
      </c>
      <c r="K309" s="8">
        <v>1</v>
      </c>
      <c r="L309" s="8">
        <v>1</v>
      </c>
      <c r="M309" s="8">
        <v>1</v>
      </c>
    </row>
    <row r="310" spans="1:13" x14ac:dyDescent="0.25">
      <c r="A310" s="8" t="s">
        <v>159</v>
      </c>
      <c r="B310" s="8" t="s">
        <v>121</v>
      </c>
      <c r="C310" s="8" t="s">
        <v>128</v>
      </c>
      <c r="D310" s="2" t="s">
        <v>389</v>
      </c>
      <c r="F310" s="9" t="s">
        <v>395</v>
      </c>
      <c r="G310" s="8" t="s">
        <v>388</v>
      </c>
      <c r="H310" s="10">
        <v>39989</v>
      </c>
      <c r="I310">
        <v>1</v>
      </c>
      <c r="J310" s="8">
        <v>1</v>
      </c>
      <c r="K310" s="8">
        <v>1</v>
      </c>
      <c r="L310" s="8">
        <v>1</v>
      </c>
      <c r="M310" s="8">
        <v>1</v>
      </c>
    </row>
    <row r="311" spans="1:13" x14ac:dyDescent="0.25">
      <c r="A311" s="8" t="s">
        <v>162</v>
      </c>
      <c r="B311" s="8" t="s">
        <v>121</v>
      </c>
      <c r="C311" s="8" t="s">
        <v>128</v>
      </c>
      <c r="D311" s="2" t="s">
        <v>389</v>
      </c>
      <c r="E311" s="2"/>
      <c r="F311" s="9" t="s">
        <v>395</v>
      </c>
      <c r="G311" s="8" t="s">
        <v>388</v>
      </c>
      <c r="H311" s="10">
        <v>39990</v>
      </c>
      <c r="I311">
        <v>1</v>
      </c>
      <c r="J311" s="8">
        <v>1</v>
      </c>
      <c r="K311" s="8">
        <v>1</v>
      </c>
      <c r="L311" s="8">
        <v>1</v>
      </c>
      <c r="M311" s="8">
        <v>1</v>
      </c>
    </row>
    <row r="312" spans="1:13" x14ac:dyDescent="0.25">
      <c r="A312" s="8" t="s">
        <v>289</v>
      </c>
      <c r="B312" s="8" t="s">
        <v>121</v>
      </c>
      <c r="C312" s="8" t="s">
        <v>175</v>
      </c>
      <c r="D312" s="2" t="s">
        <v>389</v>
      </c>
      <c r="E312" s="2"/>
      <c r="F312" s="9" t="s">
        <v>395</v>
      </c>
      <c r="G312" s="8" t="s">
        <v>388</v>
      </c>
      <c r="H312" s="10">
        <v>40008</v>
      </c>
      <c r="I312">
        <v>1</v>
      </c>
      <c r="J312" s="8">
        <v>1</v>
      </c>
      <c r="K312" s="8">
        <v>1</v>
      </c>
      <c r="L312" s="8">
        <v>1</v>
      </c>
      <c r="M312" s="8">
        <v>1</v>
      </c>
    </row>
    <row r="313" spans="1:13" x14ac:dyDescent="0.25">
      <c r="A313" s="8" t="s">
        <v>168</v>
      </c>
      <c r="B313" s="8" t="s">
        <v>22</v>
      </c>
      <c r="C313" s="8" t="s">
        <v>179</v>
      </c>
      <c r="D313" s="2" t="s">
        <v>390</v>
      </c>
      <c r="E313" s="11">
        <v>98595.9</v>
      </c>
      <c r="F313" s="11">
        <f>(E313/10)</f>
        <v>9859.59</v>
      </c>
      <c r="G313" s="8" t="s">
        <v>388</v>
      </c>
      <c r="H313" s="10">
        <v>41171</v>
      </c>
      <c r="I313">
        <v>1</v>
      </c>
      <c r="J313" s="8">
        <v>1</v>
      </c>
      <c r="K313" s="8">
        <v>1</v>
      </c>
      <c r="L313" s="8">
        <v>1</v>
      </c>
      <c r="M313" s="8">
        <v>1</v>
      </c>
    </row>
    <row r="351" spans="1:1" x14ac:dyDescent="0.25">
      <c r="A351" s="17"/>
    </row>
    <row r="396" spans="1:1" x14ac:dyDescent="0.25">
      <c r="A396" s="17"/>
    </row>
  </sheetData>
  <sortState xmlns:xlrd2="http://schemas.microsoft.com/office/spreadsheetml/2017/richdata2" ref="A10:H313">
    <sortCondition ref="G10:G313"/>
    <sortCondition ref="H10:H313"/>
    <sortCondition ref="A10:A313"/>
  </sortState>
  <pageMargins left="0.70866141732283472" right="0.70866141732283472" top="0.33" bottom="0.74803149606299213" header="0.17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Bilakaera-Evolución 2021-25</vt:lpstr>
      <vt:lpstr>'Bilakaera-Evolución 2021-25'!Área_de_impresión</vt:lpstr>
      <vt:lpstr>'Bilakaera-Evolución 2021-25'!Títulos_a_imprimir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Jesus Gonzalez Gruñeiro</dc:creator>
  <cp:lastModifiedBy>Urien Salterain, Karoline</cp:lastModifiedBy>
  <cp:lastPrinted>2024-10-01T08:47:43Z</cp:lastPrinted>
  <dcterms:created xsi:type="dcterms:W3CDTF">2013-02-05T10:15:56Z</dcterms:created>
  <dcterms:modified xsi:type="dcterms:W3CDTF">2026-03-25T07:16:24Z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