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929"/>
  <workbookPr defaultThemeVersion="166925"/>
  <mc:AlternateContent xmlns:mc="http://schemas.openxmlformats.org/markup-compatibility/2006">
    <mc:Choice Requires="x15">
      <x15ac:absPath xmlns:x15ac="http://schemas.microsoft.com/office/spreadsheetml/2010/11/ac" url="L:\00 STHFP\TRANSPARENCIA\PUBLICIDAD ACTIVA\02_PUBLICIDAD ACTIVA DFP\72 Datos estadisticos contratos\"/>
    </mc:Choice>
  </mc:AlternateContent>
  <xr:revisionPtr revIDLastSave="0" documentId="13_ncr:1_{F07343A9-A7E4-4054-BA74-37AF5940627C}" xr6:coauthVersionLast="44" xr6:coauthVersionMax="45" xr10:uidLastSave="{00000000-0000-0000-0000-000000000000}"/>
  <bookViews>
    <workbookView xWindow="-120" yWindow="-120" windowWidth="19440" windowHeight="15000" xr2:uid="{EC966D8F-78BA-4DFE-AD01-B66CF0ADF713}"/>
  </bookViews>
  <sheets>
    <sheet name="Hoja1" sheetId="1" r:id="rId1"/>
  </sheets>
  <definedNames>
    <definedName name="_xlnm.Print_Area" localSheetId="0">Hoja1!$A$1:$Q$25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M23" i="1" l="1"/>
  <c r="L23" i="1"/>
  <c r="K23" i="1"/>
  <c r="O23" i="1" s="1"/>
  <c r="J23" i="1"/>
  <c r="I23" i="1"/>
  <c r="H23" i="1"/>
  <c r="G23" i="1"/>
  <c r="G24" i="1" s="1"/>
  <c r="F23" i="1"/>
  <c r="E23" i="1"/>
  <c r="D23" i="1"/>
  <c r="C23" i="1"/>
  <c r="C24" i="1" s="1"/>
  <c r="B23" i="1"/>
  <c r="O22" i="1"/>
  <c r="N22" i="1"/>
  <c r="O21" i="1"/>
  <c r="Q21" i="1" s="1"/>
  <c r="N21" i="1"/>
  <c r="O20" i="1"/>
  <c r="N20" i="1"/>
  <c r="O19" i="1"/>
  <c r="Q19" i="1" s="1"/>
  <c r="N19" i="1"/>
  <c r="O18" i="1"/>
  <c r="N18" i="1"/>
  <c r="O17" i="1"/>
  <c r="Q17" i="1" s="1"/>
  <c r="N17" i="1"/>
  <c r="O16" i="1"/>
  <c r="N16" i="1"/>
  <c r="O15" i="1"/>
  <c r="Q15" i="1" s="1"/>
  <c r="N15" i="1"/>
  <c r="O14" i="1"/>
  <c r="N14" i="1"/>
  <c r="O13" i="1"/>
  <c r="Q13" i="1" s="1"/>
  <c r="N13" i="1"/>
  <c r="M24" i="1" l="1"/>
  <c r="I24" i="1"/>
  <c r="E24" i="1"/>
  <c r="P20" i="1"/>
  <c r="Q14" i="1"/>
  <c r="Q16" i="1"/>
  <c r="Q18" i="1"/>
  <c r="Q20" i="1"/>
  <c r="Q22" i="1"/>
  <c r="P15" i="1"/>
  <c r="B24" i="1"/>
  <c r="N23" i="1"/>
  <c r="K24" i="1"/>
  <c r="D24" i="1" l="1"/>
  <c r="L24" i="1"/>
  <c r="H24" i="1"/>
  <c r="P21" i="1"/>
  <c r="P13" i="1"/>
  <c r="J24" i="1"/>
  <c r="P19" i="1"/>
  <c r="P16" i="1"/>
  <c r="F24" i="1"/>
  <c r="P17" i="1"/>
  <c r="P22" i="1"/>
  <c r="P14" i="1"/>
  <c r="P18" i="1"/>
</calcChain>
</file>

<file path=xl/sharedStrings.xml><?xml version="1.0" encoding="utf-8"?>
<sst xmlns="http://schemas.openxmlformats.org/spreadsheetml/2006/main" count="36" uniqueCount="24">
  <si>
    <t>KONTRATU TXIKIAK / CONTRATOS MENORES</t>
  </si>
  <si>
    <t>IREKIA / ABIERTO</t>
  </si>
  <si>
    <t>IREKIA SINPLIFIKATUTA /
ABIERTO SIMPLIFICADO</t>
  </si>
  <si>
    <t>MURRIZTUTA / RESTRINGIDO</t>
  </si>
  <si>
    <t>NEGOZIATUA / NEGOCIADO</t>
  </si>
  <si>
    <t>AKORDIO MARKOAN OINARRITUTAKO LEHIAKETA / CONCURSO ACUERDO MARCO</t>
  </si>
  <si>
    <t>GUZTIRA / TOTAL</t>
  </si>
  <si>
    <t>ZENBATEKOA / IMPORTE</t>
  </si>
  <si>
    <t>Kop. / Núm.</t>
  </si>
  <si>
    <t>% Guztir
S/Total</t>
  </si>
  <si>
    <t>% Kopur
S/ Núm.</t>
  </si>
  <si>
    <t>Diputatu Nagusia / Diputado General</t>
  </si>
  <si>
    <t>Lurralde Oreka Equilibrio Territorial</t>
  </si>
  <si>
    <t>Ekonom. Garapenaren, Berrikuntzaren eta Demografia Erronka / D. Economico, Innovación y Reto Demografico</t>
  </si>
  <si>
    <t>Ogasun,Finantza eta Aurrekontu/ Hacienda,Finanzas y Presupuestos</t>
  </si>
  <si>
    <t>Enplegu, Merkataritza eta Turismo Sustap. eta F. Administrazioa / F. del Empleo, Comercio Turismo y Admón. Foral</t>
  </si>
  <si>
    <t>Nekazaritza/ Agricultura</t>
  </si>
  <si>
    <t>Bide Azpiegitura eta Mugikortasuna / Infraestructuras Viarias y Movilidad</t>
  </si>
  <si>
    <t>Ingurumena eta Hirigintza/ Medio Ambiente y Urbanismo</t>
  </si>
  <si>
    <t>Kultura eta Kirola/ Cultura y Deporte</t>
  </si>
  <si>
    <t>Gizarte Politikak / Políticas Sociales</t>
  </si>
  <si>
    <t>GUZTIZKO OROKORRA / TOTAL GENERAL</t>
  </si>
  <si>
    <t>% Guztirak/ % Sobre Total</t>
  </si>
  <si>
    <t>2020-12-31ko INFORMAZIOA (Behin-Betikoa) / INFORMACIÓN AL 31/12/2020 (Definitivo)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</si>
</sst>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/mm/yy;@"/>
    <numFmt numFmtId="165" formatCode="#,##0.00\ \ "/>
  </numFmts>
  <fonts count="6" x14ac:knownFonts="1">
    <font>
      <sz val="10"/>
      <name val="Arial"/>
      <family val="2"/>
    </font>
    <font>
      <b/>
      <sz val="12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sz val="10"/>
      <name val="Calibri"/>
      <family val="2"/>
      <scheme val="minor"/>
    </font>
    <font>
      <sz val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FFCC"/>
        <bgColor indexed="64"/>
      </patternFill>
    </fill>
  </fills>
  <borders count="2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double">
        <color theme="0" tint="-0.34998626667073579"/>
      </left>
      <right/>
      <top style="thin">
        <color auto="1"/>
      </top>
      <bottom style="thin">
        <color theme="0" tint="-0.34998626667073579"/>
      </bottom>
      <diagonal/>
    </border>
    <border>
      <left/>
      <right/>
      <top style="thin">
        <color auto="1"/>
      </top>
      <bottom style="thin">
        <color theme="0" tint="-0.34998626667073579"/>
      </bottom>
      <diagonal/>
    </border>
    <border>
      <left/>
      <right style="thin">
        <color auto="1"/>
      </right>
      <top style="thin">
        <color auto="1"/>
      </top>
      <bottom style="thin">
        <color theme="0" tint="-0.34998626667073579"/>
      </bottom>
      <diagonal/>
    </border>
    <border>
      <left style="thin">
        <color indexed="64"/>
      </left>
      <right/>
      <top/>
      <bottom style="thin">
        <color theme="0" tint="-0.34998626667073579"/>
      </bottom>
      <diagonal/>
    </border>
    <border>
      <left style="double">
        <color theme="0" tint="-0.34998626667073579"/>
      </left>
      <right/>
      <top/>
      <bottom style="thin">
        <color theme="0" tint="-0.34998626667073579"/>
      </bottom>
      <diagonal/>
    </border>
    <border>
      <left style="thin">
        <color theme="0" tint="-0.34998626667073579"/>
      </left>
      <right/>
      <top/>
      <bottom style="thin">
        <color theme="0" tint="-0.34998626667073579"/>
      </bottom>
      <diagonal/>
    </border>
    <border>
      <left style="thin">
        <color theme="0" tint="-0.34998626667073579"/>
      </left>
      <right style="thin">
        <color indexed="64"/>
      </right>
      <top/>
      <bottom style="thin">
        <color theme="0" tint="-0.34998626667073579"/>
      </bottom>
      <diagonal/>
    </border>
    <border>
      <left style="thin">
        <color indexed="64"/>
      </left>
      <right/>
      <top style="thin">
        <color theme="0" tint="-0.34998626667073579"/>
      </top>
      <bottom style="thin">
        <color theme="0" tint="-0.24994659260841701"/>
      </bottom>
      <diagonal/>
    </border>
    <border>
      <left style="double">
        <color theme="0" tint="-0.34998626667073579"/>
      </left>
      <right/>
      <top style="thin">
        <color theme="0" tint="-0.34998626667073579"/>
      </top>
      <bottom style="thin">
        <color theme="0" tint="-0.24994659260841701"/>
      </bottom>
      <diagonal/>
    </border>
    <border>
      <left style="thin">
        <color theme="0" tint="-0.34998626667073579"/>
      </left>
      <right/>
      <top style="thin">
        <color theme="0" tint="-0.34998626667073579"/>
      </top>
      <bottom style="thin">
        <color theme="0" tint="-0.24994659260841701"/>
      </bottom>
      <diagonal/>
    </border>
    <border>
      <left style="thin">
        <color theme="0" tint="-0.34998626667073579"/>
      </left>
      <right style="thin">
        <color indexed="64"/>
      </right>
      <top style="thin">
        <color theme="0" tint="-0.34998626667073579"/>
      </top>
      <bottom style="thin">
        <color theme="0" tint="-0.24994659260841701"/>
      </bottom>
      <diagonal/>
    </border>
    <border>
      <left style="thin">
        <color indexed="64"/>
      </left>
      <right/>
      <top style="thin">
        <color theme="0" tint="-0.24994659260841701"/>
      </top>
      <bottom style="thin">
        <color theme="0" tint="-0.24994659260841701"/>
      </bottom>
      <diagonal/>
    </border>
    <border>
      <left style="double">
        <color theme="0" tint="-0.34998626667073579"/>
      </left>
      <right/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 tint="-0.34998626667073579"/>
      </left>
      <right/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 tint="-0.34998626667073579"/>
      </left>
      <right style="thin">
        <color indexed="64"/>
      </right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indexed="64"/>
      </left>
      <right/>
      <top/>
      <bottom/>
      <diagonal/>
    </border>
    <border>
      <left style="double">
        <color theme="0" tint="-0.34998626667073579"/>
      </left>
      <right/>
      <top/>
      <bottom/>
      <diagonal/>
    </border>
    <border>
      <left style="thin">
        <color theme="0" tint="-0.34998626667073579"/>
      </left>
      <right/>
      <top/>
      <bottom/>
      <diagonal/>
    </border>
    <border>
      <left style="thin">
        <color theme="0" tint="-0.34998626667073579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double">
        <color theme="0" tint="-0.34998626667073579"/>
      </left>
      <right/>
      <top/>
      <bottom style="thin">
        <color indexed="64"/>
      </bottom>
      <diagonal/>
    </border>
    <border>
      <left style="thin">
        <color theme="0" tint="-0.34998626667073579"/>
      </left>
      <right/>
      <top/>
      <bottom style="thin">
        <color indexed="64"/>
      </bottom>
      <diagonal/>
    </border>
    <border>
      <left style="thin">
        <color theme="0" tint="-0.34998626667073579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1" fillId="0" borderId="0" xfId="0" applyFont="1" applyAlignment="1">
      <alignment horizontal="centerContinuous" vertical="center"/>
    </xf>
    <xf numFmtId="0" fontId="2" fillId="0" borderId="0" xfId="0" applyFont="1" applyAlignment="1">
      <alignment horizontal="centerContinuous" vertical="center"/>
    </xf>
    <xf numFmtId="0" fontId="2" fillId="0" borderId="0" xfId="0" applyFont="1" applyAlignment="1">
      <alignment vertical="center"/>
    </xf>
    <xf numFmtId="0" fontId="4" fillId="0" borderId="2" xfId="0" applyFont="1" applyBorder="1" applyAlignment="1">
      <alignment vertical="center"/>
    </xf>
    <xf numFmtId="0" fontId="4" fillId="0" borderId="3" xfId="0" applyFont="1" applyBorder="1" applyAlignment="1">
      <alignment horizontal="centerContinuous" vertical="center" wrapText="1"/>
    </xf>
    <xf numFmtId="0" fontId="4" fillId="0" borderId="4" xfId="0" applyFont="1" applyBorder="1" applyAlignment="1">
      <alignment horizontal="centerContinuous" vertical="center" wrapText="1"/>
    </xf>
    <xf numFmtId="0" fontId="4" fillId="2" borderId="3" xfId="0" applyFont="1" applyFill="1" applyBorder="1" applyAlignment="1">
      <alignment horizontal="centerContinuous" vertical="center" wrapText="1"/>
    </xf>
    <xf numFmtId="0" fontId="4" fillId="2" borderId="4" xfId="0" applyFont="1" applyFill="1" applyBorder="1" applyAlignment="1">
      <alignment horizontal="centerContinuous" vertical="center" wrapText="1"/>
    </xf>
    <xf numFmtId="0" fontId="4" fillId="2" borderId="5" xfId="0" applyFont="1" applyFill="1" applyBorder="1" applyAlignment="1">
      <alignment horizontal="centerContinuous" vertical="center" wrapText="1"/>
    </xf>
    <xf numFmtId="0" fontId="4" fillId="0" borderId="0" xfId="0" applyFont="1" applyAlignment="1">
      <alignment vertical="center"/>
    </xf>
    <xf numFmtId="0" fontId="5" fillId="0" borderId="6" xfId="0" applyFont="1" applyBorder="1" applyAlignment="1">
      <alignment vertical="center"/>
    </xf>
    <xf numFmtId="0" fontId="4" fillId="0" borderId="7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4" fillId="2" borderId="7" xfId="0" applyFont="1" applyFill="1" applyBorder="1" applyAlignment="1">
      <alignment horizontal="center" vertical="center" wrapText="1"/>
    </xf>
    <xf numFmtId="0" fontId="4" fillId="2" borderId="8" xfId="0" applyFont="1" applyFill="1" applyBorder="1" applyAlignment="1">
      <alignment horizontal="center" vertical="center" wrapText="1"/>
    </xf>
    <xf numFmtId="0" fontId="4" fillId="2" borderId="9" xfId="0" applyFont="1" applyFill="1" applyBorder="1" applyAlignment="1">
      <alignment horizontal="center" vertical="center" wrapText="1"/>
    </xf>
    <xf numFmtId="0" fontId="5" fillId="0" borderId="0" xfId="0" applyFont="1" applyAlignment="1">
      <alignment vertical="center"/>
    </xf>
    <xf numFmtId="3" fontId="5" fillId="3" borderId="10" xfId="0" applyNumberFormat="1" applyFont="1" applyFill="1" applyBorder="1" applyAlignment="1">
      <alignment vertical="center" wrapText="1"/>
    </xf>
    <xf numFmtId="165" fontId="5" fillId="3" borderId="11" xfId="0" applyNumberFormat="1" applyFont="1" applyFill="1" applyBorder="1" applyAlignment="1">
      <alignment vertical="center"/>
    </xf>
    <xf numFmtId="3" fontId="5" fillId="3" borderId="12" xfId="0" applyNumberFormat="1" applyFont="1" applyFill="1" applyBorder="1" applyAlignment="1">
      <alignment horizontal="center" vertical="center"/>
    </xf>
    <xf numFmtId="165" fontId="4" fillId="3" borderId="11" xfId="0" applyNumberFormat="1" applyFont="1" applyFill="1" applyBorder="1" applyAlignment="1">
      <alignment vertical="center"/>
    </xf>
    <xf numFmtId="3" fontId="4" fillId="3" borderId="12" xfId="0" applyNumberFormat="1" applyFont="1" applyFill="1" applyBorder="1" applyAlignment="1">
      <alignment horizontal="center" vertical="center"/>
    </xf>
    <xf numFmtId="10" fontId="4" fillId="3" borderId="12" xfId="0" applyNumberFormat="1" applyFont="1" applyFill="1" applyBorder="1" applyAlignment="1">
      <alignment horizontal="center" vertical="center"/>
    </xf>
    <xf numFmtId="10" fontId="4" fillId="3" borderId="13" xfId="0" applyNumberFormat="1" applyFont="1" applyFill="1" applyBorder="1" applyAlignment="1">
      <alignment horizontal="center" vertical="center"/>
    </xf>
    <xf numFmtId="3" fontId="5" fillId="0" borderId="14" xfId="0" applyNumberFormat="1" applyFont="1" applyBorder="1" applyAlignment="1">
      <alignment vertical="center" wrapText="1"/>
    </xf>
    <xf numFmtId="165" fontId="5" fillId="0" borderId="15" xfId="0" applyNumberFormat="1" applyFont="1" applyBorder="1" applyAlignment="1">
      <alignment vertical="center"/>
    </xf>
    <xf numFmtId="3" fontId="5" fillId="0" borderId="16" xfId="0" applyNumberFormat="1" applyFont="1" applyBorder="1" applyAlignment="1">
      <alignment horizontal="center" vertical="center"/>
    </xf>
    <xf numFmtId="165" fontId="4" fillId="0" borderId="15" xfId="0" applyNumberFormat="1" applyFont="1" applyBorder="1" applyAlignment="1">
      <alignment vertical="center"/>
    </xf>
    <xf numFmtId="3" fontId="4" fillId="0" borderId="16" xfId="0" applyNumberFormat="1" applyFont="1" applyBorder="1" applyAlignment="1">
      <alignment horizontal="center" vertical="center"/>
    </xf>
    <xf numFmtId="10" fontId="4" fillId="0" borderId="16" xfId="0" applyNumberFormat="1" applyFont="1" applyBorder="1" applyAlignment="1">
      <alignment horizontal="center" vertical="center"/>
    </xf>
    <xf numFmtId="10" fontId="4" fillId="0" borderId="17" xfId="0" applyNumberFormat="1" applyFont="1" applyBorder="1" applyAlignment="1">
      <alignment horizontal="center" vertical="center"/>
    </xf>
    <xf numFmtId="3" fontId="5" fillId="3" borderId="14" xfId="0" applyNumberFormat="1" applyFont="1" applyFill="1" applyBorder="1" applyAlignment="1">
      <alignment vertical="center" wrapText="1"/>
    </xf>
    <xf numFmtId="165" fontId="5" fillId="3" borderId="15" xfId="0" applyNumberFormat="1" applyFont="1" applyFill="1" applyBorder="1" applyAlignment="1">
      <alignment vertical="center"/>
    </xf>
    <xf numFmtId="3" fontId="5" fillId="3" borderId="16" xfId="0" applyNumberFormat="1" applyFont="1" applyFill="1" applyBorder="1" applyAlignment="1">
      <alignment horizontal="center" vertical="center"/>
    </xf>
    <xf numFmtId="165" fontId="4" fillId="3" borderId="15" xfId="0" applyNumberFormat="1" applyFont="1" applyFill="1" applyBorder="1" applyAlignment="1">
      <alignment vertical="center"/>
    </xf>
    <xf numFmtId="3" fontId="4" fillId="3" borderId="16" xfId="0" applyNumberFormat="1" applyFont="1" applyFill="1" applyBorder="1" applyAlignment="1">
      <alignment horizontal="center" vertical="center"/>
    </xf>
    <xf numFmtId="10" fontId="4" fillId="3" borderId="16" xfId="0" applyNumberFormat="1" applyFont="1" applyFill="1" applyBorder="1" applyAlignment="1">
      <alignment horizontal="center" vertical="center"/>
    </xf>
    <xf numFmtId="10" fontId="4" fillId="3" borderId="17" xfId="0" applyNumberFormat="1" applyFont="1" applyFill="1" applyBorder="1" applyAlignment="1">
      <alignment horizontal="center" vertical="center"/>
    </xf>
    <xf numFmtId="0" fontId="4" fillId="2" borderId="18" xfId="0" applyFont="1" applyFill="1" applyBorder="1" applyAlignment="1">
      <alignment horizontal="center" vertical="center" wrapText="1"/>
    </xf>
    <xf numFmtId="165" fontId="4" fillId="2" borderId="19" xfId="0" applyNumberFormat="1" applyFont="1" applyFill="1" applyBorder="1" applyAlignment="1">
      <alignment vertical="center"/>
    </xf>
    <xf numFmtId="1" fontId="4" fillId="2" borderId="20" xfId="0" applyNumberFormat="1" applyFont="1" applyFill="1" applyBorder="1" applyAlignment="1">
      <alignment horizontal="center" vertical="center"/>
    </xf>
    <xf numFmtId="0" fontId="4" fillId="2" borderId="20" xfId="0" applyFont="1" applyFill="1" applyBorder="1" applyAlignment="1">
      <alignment vertical="center"/>
    </xf>
    <xf numFmtId="0" fontId="4" fillId="2" borderId="21" xfId="0" applyFont="1" applyFill="1" applyBorder="1" applyAlignment="1">
      <alignment vertical="center"/>
    </xf>
    <xf numFmtId="10" fontId="4" fillId="2" borderId="23" xfId="0" applyNumberFormat="1" applyFont="1" applyFill="1" applyBorder="1" applyAlignment="1">
      <alignment horizontal="center" vertical="top"/>
    </xf>
    <xf numFmtId="10" fontId="4" fillId="2" borderId="24" xfId="0" applyNumberFormat="1" applyFont="1" applyFill="1" applyBorder="1" applyAlignment="1">
      <alignment horizontal="center" vertical="top"/>
    </xf>
    <xf numFmtId="0" fontId="4" fillId="2" borderId="23" xfId="0" applyFont="1" applyFill="1" applyBorder="1" applyAlignment="1">
      <alignment vertical="top"/>
    </xf>
    <xf numFmtId="0" fontId="4" fillId="2" borderId="24" xfId="0" applyFont="1" applyFill="1" applyBorder="1" applyAlignment="1">
      <alignment vertical="top"/>
    </xf>
    <xf numFmtId="0" fontId="4" fillId="2" borderId="25" xfId="0" applyFont="1" applyFill="1" applyBorder="1" applyAlignment="1">
      <alignment vertical="top"/>
    </xf>
    <xf numFmtId="0" fontId="5" fillId="0" borderId="0" xfId="0" applyFont="1" applyAlignment="1">
      <alignment vertical="top"/>
    </xf>
    <xf numFmtId="4" fontId="5" fillId="0" borderId="0" xfId="0" applyNumberFormat="1" applyFont="1" applyAlignment="1">
      <alignment vertical="center"/>
    </xf>
    <xf numFmtId="1" fontId="5" fillId="0" borderId="0" xfId="0" applyNumberFormat="1" applyFont="1" applyAlignment="1">
      <alignment vertical="center"/>
    </xf>
    <xf numFmtId="165" fontId="5" fillId="0" borderId="0" xfId="0" applyNumberFormat="1" applyFont="1" applyAlignment="1">
      <alignment vertical="center"/>
    </xf>
    <xf numFmtId="164" fontId="3" fillId="0" borderId="1" xfId="0" applyNumberFormat="1" applyFont="1" applyBorder="1" applyAlignment="1">
      <alignment horizontal="right" vertical="center"/>
    </xf>
    <xf numFmtId="0" fontId="0" fillId="0" borderId="1" xfId="0" applyBorder="1" applyAlignment="1">
      <alignment vertical="center"/>
    </xf>
    <xf numFmtId="0" fontId="4" fillId="2" borderId="22" xfId="0" applyFont="1" applyFill="1" applyBorder="1" applyAlignment="1">
      <alignment horizontal="center"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438150</xdr:colOff>
      <xdr:row>0</xdr:row>
      <xdr:rowOff>47625</xdr:rowOff>
    </xdr:from>
    <xdr:to>
      <xdr:col>17</xdr:col>
      <xdr:colOff>0</xdr:colOff>
      <xdr:row>3</xdr:row>
      <xdr:rowOff>114300</xdr:rowOff>
    </xdr:to>
    <xdr:sp macro="" textlink="">
      <xdr:nvSpPr>
        <xdr:cNvPr id="2" name="Text Box 2">
          <a:extLst>
            <a:ext uri="{FF2B5EF4-FFF2-40B4-BE49-F238E27FC236}">
              <a16:creationId xmlns:a16="http://schemas.microsoft.com/office/drawing/2014/main" id="{9C156BB0-9042-4B2A-9964-972B993287A1}"/>
            </a:ext>
          </a:extLst>
        </xdr:cNvPr>
        <xdr:cNvSpPr txBox="1">
          <a:spLocks noChangeArrowheads="1"/>
        </xdr:cNvSpPr>
      </xdr:nvSpPr>
      <xdr:spPr bwMode="auto">
        <a:xfrm>
          <a:off x="10086975" y="47625"/>
          <a:ext cx="2266950" cy="6381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es-ES" sz="900" b="1" i="0" u="none" strike="noStrike" baseline="0">
              <a:solidFill>
                <a:srgbClr val="000000"/>
              </a:solidFill>
              <a:latin typeface="Arial"/>
              <a:cs typeface="Arial"/>
            </a:rPr>
            <a:t>Finantza eta Aurrekontu Zuzendaritza</a:t>
          </a:r>
          <a:endParaRPr lang="es-ES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r>
            <a:rPr lang="es-ES" sz="900" b="1" i="0" u="none" strike="noStrike" baseline="0">
              <a:solidFill>
                <a:srgbClr val="000000"/>
              </a:solidFill>
              <a:latin typeface="Arial"/>
              <a:cs typeface="Arial"/>
            </a:rPr>
            <a:t>Dirección de Finanzas y Presupuestos</a:t>
          </a:r>
          <a:endParaRPr lang="es-ES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r>
            <a:rPr lang="es-ES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Kontabilitate Zerbitzua</a:t>
          </a:r>
        </a:p>
        <a:p>
          <a:pPr algn="l" rtl="0">
            <a:defRPr sz="1000"/>
          </a:pPr>
          <a:r>
            <a:rPr lang="es-ES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Servicio de Contabilidad</a:t>
          </a:r>
          <a:endParaRPr lang="es-ES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endParaRPr lang="es-ES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38100</xdr:colOff>
      <xdr:row>3</xdr:row>
      <xdr:rowOff>161925</xdr:rowOff>
    </xdr:to>
    <xdr:pic>
      <xdr:nvPicPr>
        <xdr:cNvPr id="3" name="Picture 3">
          <a:extLst>
            <a:ext uri="{FF2B5EF4-FFF2-40B4-BE49-F238E27FC236}">
              <a16:creationId xmlns:a16="http://schemas.microsoft.com/office/drawing/2014/main" id="{A9C8C947-FD90-43F2-BD11-B21D62C964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2162175" cy="733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3</xdr:col>
      <xdr:colOff>0</xdr:colOff>
      <xdr:row>3</xdr:row>
      <xdr:rowOff>171451</xdr:rowOff>
    </xdr:from>
    <xdr:to>
      <xdr:col>11</xdr:col>
      <xdr:colOff>438150</xdr:colOff>
      <xdr:row>7</xdr:row>
      <xdr:rowOff>9525</xdr:rowOff>
    </xdr:to>
    <xdr:sp macro="" textlink="">
      <xdr:nvSpPr>
        <xdr:cNvPr id="4" name="Text Box 1">
          <a:extLst>
            <a:ext uri="{FF2B5EF4-FFF2-40B4-BE49-F238E27FC236}">
              <a16:creationId xmlns:a16="http://schemas.microsoft.com/office/drawing/2014/main" id="{69D9AA67-353D-4F50-B4FD-30EEE1B5D26D}"/>
            </a:ext>
          </a:extLst>
        </xdr:cNvPr>
        <xdr:cNvSpPr txBox="1">
          <a:spLocks noChangeArrowheads="1"/>
        </xdr:cNvSpPr>
      </xdr:nvSpPr>
      <xdr:spPr bwMode="auto">
        <a:xfrm>
          <a:off x="3419475" y="742951"/>
          <a:ext cx="5819775" cy="600074"/>
        </a:xfrm>
        <a:prstGeom prst="rect">
          <a:avLst/>
        </a:prstGeom>
        <a:solidFill>
          <a:schemeClr val="bg1">
            <a:lumMod val="95000"/>
          </a:schemeClr>
        </a:solidFill>
        <a:ln w="15875">
          <a:solidFill>
            <a:schemeClr val="tx1"/>
          </a:solidFill>
          <a:miter lim="800000"/>
          <a:headEnd/>
          <a:tailEnd/>
        </a:ln>
        <a:effectLst>
          <a:outerShdw dist="35921" dir="2700000" algn="ctr" rotWithShape="0">
            <a:schemeClr val="bg1">
              <a:lumMod val="50000"/>
            </a:schemeClr>
          </a:outerShdw>
        </a:effectLst>
      </xdr:spPr>
      <xdr:txBody>
        <a:bodyPr vertOverflow="clip" wrap="square" lIns="27432" tIns="22860" rIns="27432" bIns="22860" anchor="ctr" upright="1"/>
        <a:lstStyle/>
        <a:p>
          <a:pPr algn="ctr" rtl="0"/>
          <a:r>
            <a:rPr lang="es-ES" sz="1200" b="1" i="0" baseline="0">
              <a:effectLst/>
              <a:latin typeface="+mn-lt"/>
              <a:ea typeface="+mn-ea"/>
              <a:cs typeface="+mn-cs"/>
            </a:rPr>
            <a:t>KONTRATUEN BURUZ DATU ESTADISTIKOAK – 2020KO EKITALDIA / </a:t>
          </a:r>
          <a:br>
            <a:rPr lang="es-ES" sz="1200" b="1" i="0" baseline="0">
              <a:effectLst/>
              <a:latin typeface="+mn-lt"/>
              <a:ea typeface="+mn-ea"/>
              <a:cs typeface="+mn-cs"/>
            </a:rPr>
          </a:br>
          <a:r>
            <a:rPr lang="es-ES" sz="1200" b="1" i="0" baseline="0">
              <a:effectLst/>
              <a:latin typeface="+mn-lt"/>
              <a:ea typeface="+mn-ea"/>
              <a:cs typeface="+mn-cs"/>
            </a:rPr>
            <a:t>DATOS ESTADÍSTICOS SOBRE CONTRATOS - EJERCICIO 2020</a:t>
          </a:r>
          <a:endParaRPr lang="es-ES" sz="1200">
            <a:effectLst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0C7AC0-E26E-4B85-ACA4-566F36A5B2E6}">
  <sheetPr>
    <pageSetUpPr fitToPage="1"/>
  </sheetPr>
  <dimension ref="A9:Q31"/>
  <sheetViews>
    <sheetView showZeros="0" tabSelected="1" workbookViewId="0">
      <selection activeCell="A6" sqref="A6"/>
    </sheetView>
  </sheetViews>
  <sheetFormatPr baseColWidth="10" defaultRowHeight="15" x14ac:dyDescent="0.2"/>
  <cols>
    <col min="1" max="1" width="31.85546875" style="3" customWidth="1"/>
    <col min="2" max="2" width="12.7109375" style="3" customWidth="1"/>
    <col min="3" max="3" width="6.7109375" style="3" customWidth="1"/>
    <col min="4" max="4" width="13.7109375" style="3" customWidth="1"/>
    <col min="5" max="5" width="6.7109375" style="3" customWidth="1"/>
    <col min="6" max="6" width="13.7109375" style="3" customWidth="1"/>
    <col min="7" max="7" width="6.7109375" style="3" customWidth="1"/>
    <col min="8" max="8" width="12.7109375" style="3" customWidth="1"/>
    <col min="9" max="9" width="6.7109375" style="3" customWidth="1"/>
    <col min="10" max="10" width="13.7109375" style="3" customWidth="1"/>
    <col min="11" max="11" width="6.7109375" style="3" customWidth="1"/>
    <col min="12" max="12" width="12.7109375" style="3" customWidth="1"/>
    <col min="13" max="13" width="6.7109375" style="3" customWidth="1"/>
    <col min="14" max="14" width="13.7109375" style="3" customWidth="1"/>
    <col min="15" max="17" width="6.7109375" style="3" customWidth="1"/>
    <col min="18" max="16384" width="11.42578125" style="3"/>
  </cols>
  <sheetData>
    <row r="9" spans="1:17" ht="15.75" x14ac:dyDescent="0.2">
      <c r="A9" s="1" t="s">
        <v>23</v>
      </c>
      <c r="B9" s="1"/>
      <c r="C9" s="1"/>
      <c r="D9" s="1"/>
      <c r="E9" s="1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x14ac:dyDescent="0.2">
      <c r="P10" s="53"/>
      <c r="Q10" s="54"/>
    </row>
    <row r="11" spans="1:17" s="10" customFormat="1" ht="64.5" customHeight="1" x14ac:dyDescent="0.2">
      <c r="A11" s="4"/>
      <c r="B11" s="5" t="s">
        <v>0</v>
      </c>
      <c r="C11" s="6"/>
      <c r="D11" s="5" t="s">
        <v>1</v>
      </c>
      <c r="E11" s="6"/>
      <c r="F11" s="5" t="s">
        <v>2</v>
      </c>
      <c r="G11" s="6"/>
      <c r="H11" s="5" t="s">
        <v>3</v>
      </c>
      <c r="I11" s="6"/>
      <c r="J11" s="5" t="s">
        <v>4</v>
      </c>
      <c r="K11" s="6"/>
      <c r="L11" s="5" t="s">
        <v>5</v>
      </c>
      <c r="M11" s="6"/>
      <c r="N11" s="7" t="s">
        <v>6</v>
      </c>
      <c r="O11" s="8"/>
      <c r="P11" s="8"/>
      <c r="Q11" s="9"/>
    </row>
    <row r="12" spans="1:17" s="17" customFormat="1" ht="51" x14ac:dyDescent="0.2">
      <c r="A12" s="11"/>
      <c r="B12" s="12" t="s">
        <v>7</v>
      </c>
      <c r="C12" s="13" t="s">
        <v>8</v>
      </c>
      <c r="D12" s="12" t="s">
        <v>7</v>
      </c>
      <c r="E12" s="13" t="s">
        <v>8</v>
      </c>
      <c r="F12" s="12" t="s">
        <v>7</v>
      </c>
      <c r="G12" s="13" t="s">
        <v>8</v>
      </c>
      <c r="H12" s="12" t="s">
        <v>7</v>
      </c>
      <c r="I12" s="13" t="s">
        <v>8</v>
      </c>
      <c r="J12" s="12" t="s">
        <v>7</v>
      </c>
      <c r="K12" s="13" t="s">
        <v>8</v>
      </c>
      <c r="L12" s="12" t="s">
        <v>7</v>
      </c>
      <c r="M12" s="13" t="s">
        <v>8</v>
      </c>
      <c r="N12" s="14" t="s">
        <v>7</v>
      </c>
      <c r="O12" s="15" t="s">
        <v>8</v>
      </c>
      <c r="P12" s="15" t="s">
        <v>9</v>
      </c>
      <c r="Q12" s="16" t="s">
        <v>10</v>
      </c>
    </row>
    <row r="13" spans="1:17" s="17" customFormat="1" ht="26.1" customHeight="1" x14ac:dyDescent="0.2">
      <c r="A13" s="18" t="s">
        <v>11</v>
      </c>
      <c r="B13" s="19">
        <v>298047.82999999996</v>
      </c>
      <c r="C13" s="20">
        <v>25</v>
      </c>
      <c r="D13" s="19">
        <v>2213639.2999999998</v>
      </c>
      <c r="E13" s="20">
        <v>10</v>
      </c>
      <c r="F13" s="19">
        <v>36300</v>
      </c>
      <c r="G13" s="20">
        <v>1</v>
      </c>
      <c r="H13" s="19"/>
      <c r="I13" s="20"/>
      <c r="J13" s="19"/>
      <c r="K13" s="20"/>
      <c r="L13" s="19"/>
      <c r="M13" s="20"/>
      <c r="N13" s="21">
        <f>+L13+J13+H13+F13+D13+B13</f>
        <v>2547987.13</v>
      </c>
      <c r="O13" s="22">
        <f>+M13+K13+I13+G13+E13+C13</f>
        <v>36</v>
      </c>
      <c r="P13" s="23">
        <f t="shared" ref="P13:P22" si="0">+N13/$N$23</f>
        <v>4.7300371504581953E-2</v>
      </c>
      <c r="Q13" s="24">
        <f t="shared" ref="Q13:Q22" si="1">+O13/$O$23</f>
        <v>9.8360655737704916E-2</v>
      </c>
    </row>
    <row r="14" spans="1:17" s="17" customFormat="1" ht="26.1" customHeight="1" x14ac:dyDescent="0.2">
      <c r="A14" s="25" t="s">
        <v>12</v>
      </c>
      <c r="B14" s="26">
        <v>77932.070000000007</v>
      </c>
      <c r="C14" s="27">
        <v>5</v>
      </c>
      <c r="D14" s="26">
        <v>1005328.5</v>
      </c>
      <c r="E14" s="27">
        <v>5</v>
      </c>
      <c r="F14" s="26">
        <v>82471.990000000005</v>
      </c>
      <c r="G14" s="27">
        <v>2</v>
      </c>
      <c r="H14" s="26"/>
      <c r="I14" s="27"/>
      <c r="J14" s="26"/>
      <c r="K14" s="27"/>
      <c r="L14" s="26"/>
      <c r="M14" s="27"/>
      <c r="N14" s="28">
        <f t="shared" ref="N14:O23" si="2">+L14+J14+H14+F14+D14+B14</f>
        <v>1165732.56</v>
      </c>
      <c r="O14" s="29">
        <f t="shared" si="2"/>
        <v>12</v>
      </c>
      <c r="P14" s="30">
        <f t="shared" si="0"/>
        <v>2.1640448067328885E-2</v>
      </c>
      <c r="Q14" s="31">
        <f t="shared" si="1"/>
        <v>3.2786885245901641E-2</v>
      </c>
    </row>
    <row r="15" spans="1:17" s="17" customFormat="1" ht="51.75" customHeight="1" x14ac:dyDescent="0.2">
      <c r="A15" s="32" t="s">
        <v>13</v>
      </c>
      <c r="B15" s="33">
        <v>174421.25</v>
      </c>
      <c r="C15" s="34">
        <v>13</v>
      </c>
      <c r="D15" s="33">
        <v>49350</v>
      </c>
      <c r="E15" s="34">
        <v>3</v>
      </c>
      <c r="F15" s="33">
        <v>81030.929999999993</v>
      </c>
      <c r="G15" s="34">
        <v>2</v>
      </c>
      <c r="H15" s="33"/>
      <c r="I15" s="34"/>
      <c r="J15" s="33"/>
      <c r="K15" s="34"/>
      <c r="L15" s="33"/>
      <c r="M15" s="34"/>
      <c r="N15" s="35">
        <f t="shared" si="2"/>
        <v>304802.18</v>
      </c>
      <c r="O15" s="36">
        <f t="shared" si="2"/>
        <v>18</v>
      </c>
      <c r="P15" s="37">
        <f t="shared" si="0"/>
        <v>5.6582924535440882E-3</v>
      </c>
      <c r="Q15" s="38">
        <f t="shared" si="1"/>
        <v>4.9180327868852458E-2</v>
      </c>
    </row>
    <row r="16" spans="1:17" s="17" customFormat="1" ht="26.1" customHeight="1" x14ac:dyDescent="0.2">
      <c r="A16" s="25" t="s">
        <v>14</v>
      </c>
      <c r="B16" s="26">
        <v>141660.99</v>
      </c>
      <c r="C16" s="27">
        <v>5</v>
      </c>
      <c r="D16" s="26">
        <v>15904920.51</v>
      </c>
      <c r="E16" s="27">
        <v>10</v>
      </c>
      <c r="F16" s="26"/>
      <c r="G16" s="27"/>
      <c r="H16" s="26"/>
      <c r="I16" s="27"/>
      <c r="J16" s="26">
        <v>62371.48</v>
      </c>
      <c r="K16" s="27">
        <v>1</v>
      </c>
      <c r="L16" s="26"/>
      <c r="M16" s="27"/>
      <c r="N16" s="28">
        <f t="shared" si="2"/>
        <v>16108952.98</v>
      </c>
      <c r="O16" s="29">
        <f t="shared" si="2"/>
        <v>16</v>
      </c>
      <c r="P16" s="30">
        <f t="shared" si="0"/>
        <v>0.29904368492781302</v>
      </c>
      <c r="Q16" s="31">
        <f t="shared" si="1"/>
        <v>4.3715846994535519E-2</v>
      </c>
    </row>
    <row r="17" spans="1:17" s="17" customFormat="1" ht="57" customHeight="1" x14ac:dyDescent="0.2">
      <c r="A17" s="32" t="s">
        <v>15</v>
      </c>
      <c r="B17" s="33">
        <v>692408.55</v>
      </c>
      <c r="C17" s="34">
        <v>39</v>
      </c>
      <c r="D17" s="33">
        <v>6846970.5499999998</v>
      </c>
      <c r="E17" s="34">
        <v>16</v>
      </c>
      <c r="F17" s="33">
        <v>513290.27</v>
      </c>
      <c r="G17" s="34">
        <v>18</v>
      </c>
      <c r="H17" s="33"/>
      <c r="I17" s="34"/>
      <c r="J17" s="33">
        <v>12244481.01</v>
      </c>
      <c r="K17" s="34">
        <v>14</v>
      </c>
      <c r="L17" s="33">
        <v>2131281.94</v>
      </c>
      <c r="M17" s="34">
        <v>2</v>
      </c>
      <c r="N17" s="35">
        <f t="shared" si="2"/>
        <v>22428432.32</v>
      </c>
      <c r="O17" s="36">
        <f t="shared" si="2"/>
        <v>89</v>
      </c>
      <c r="P17" s="37">
        <f t="shared" si="0"/>
        <v>0.4163573545998927</v>
      </c>
      <c r="Q17" s="38">
        <f t="shared" si="1"/>
        <v>0.24316939890710382</v>
      </c>
    </row>
    <row r="18" spans="1:17" s="17" customFormat="1" ht="26.1" customHeight="1" x14ac:dyDescent="0.2">
      <c r="A18" s="25" t="s">
        <v>16</v>
      </c>
      <c r="B18" s="26">
        <v>257633.48999999996</v>
      </c>
      <c r="C18" s="27">
        <v>16</v>
      </c>
      <c r="D18" s="26">
        <v>863820</v>
      </c>
      <c r="E18" s="27">
        <v>5</v>
      </c>
      <c r="F18" s="26">
        <v>221391.7</v>
      </c>
      <c r="G18" s="27">
        <v>11</v>
      </c>
      <c r="H18" s="26"/>
      <c r="I18" s="27"/>
      <c r="J18" s="26"/>
      <c r="K18" s="27"/>
      <c r="L18" s="26"/>
      <c r="M18" s="27"/>
      <c r="N18" s="28">
        <f t="shared" si="2"/>
        <v>1342845.19</v>
      </c>
      <c r="O18" s="29">
        <f t="shared" si="2"/>
        <v>32</v>
      </c>
      <c r="P18" s="30">
        <f t="shared" si="0"/>
        <v>2.4928334846079436E-2</v>
      </c>
      <c r="Q18" s="31">
        <f t="shared" si="1"/>
        <v>8.7431693989071038E-2</v>
      </c>
    </row>
    <row r="19" spans="1:17" s="17" customFormat="1" ht="30.75" customHeight="1" x14ac:dyDescent="0.2">
      <c r="A19" s="32" t="s">
        <v>17</v>
      </c>
      <c r="B19" s="33">
        <v>124378.67000000001</v>
      </c>
      <c r="C19" s="34">
        <v>7</v>
      </c>
      <c r="D19" s="33">
        <v>201000</v>
      </c>
      <c r="E19" s="34">
        <v>4</v>
      </c>
      <c r="F19" s="33">
        <v>2213607.7799999998</v>
      </c>
      <c r="G19" s="34">
        <v>5</v>
      </c>
      <c r="H19" s="33"/>
      <c r="I19" s="34"/>
      <c r="J19" s="33"/>
      <c r="K19" s="34"/>
      <c r="L19" s="33">
        <v>344166.12</v>
      </c>
      <c r="M19" s="34">
        <v>1</v>
      </c>
      <c r="N19" s="35">
        <f t="shared" si="2"/>
        <v>2883152.57</v>
      </c>
      <c r="O19" s="36">
        <f t="shared" si="2"/>
        <v>17</v>
      </c>
      <c r="P19" s="37">
        <f t="shared" si="0"/>
        <v>5.3522322016355796E-2</v>
      </c>
      <c r="Q19" s="38">
        <f t="shared" si="1"/>
        <v>4.6448087431693992E-2</v>
      </c>
    </row>
    <row r="20" spans="1:17" s="17" customFormat="1" ht="26.1" customHeight="1" x14ac:dyDescent="0.2">
      <c r="A20" s="25" t="s">
        <v>18</v>
      </c>
      <c r="B20" s="26">
        <v>916948.25999999989</v>
      </c>
      <c r="C20" s="27">
        <v>50</v>
      </c>
      <c r="D20" s="26">
        <v>4716743.55</v>
      </c>
      <c r="E20" s="27">
        <v>15</v>
      </c>
      <c r="F20" s="26">
        <v>191721.97</v>
      </c>
      <c r="G20" s="27">
        <v>6</v>
      </c>
      <c r="H20" s="26"/>
      <c r="I20" s="27"/>
      <c r="J20" s="26"/>
      <c r="K20" s="27"/>
      <c r="L20" s="26">
        <v>100395</v>
      </c>
      <c r="M20" s="27">
        <v>4</v>
      </c>
      <c r="N20" s="28">
        <f t="shared" si="2"/>
        <v>5925808.7799999993</v>
      </c>
      <c r="O20" s="29">
        <f t="shared" si="2"/>
        <v>75</v>
      </c>
      <c r="P20" s="30">
        <f t="shared" si="0"/>
        <v>0.11000564071103197</v>
      </c>
      <c r="Q20" s="31">
        <f t="shared" si="1"/>
        <v>0.20491803278688525</v>
      </c>
    </row>
    <row r="21" spans="1:17" s="17" customFormat="1" ht="26.1" customHeight="1" x14ac:dyDescent="0.2">
      <c r="A21" s="32" t="s">
        <v>19</v>
      </c>
      <c r="B21" s="33">
        <v>474944.34</v>
      </c>
      <c r="C21" s="34">
        <v>37</v>
      </c>
      <c r="D21" s="33">
        <v>259125.97999999998</v>
      </c>
      <c r="E21" s="34">
        <v>8</v>
      </c>
      <c r="F21" s="33">
        <v>426442.56000000006</v>
      </c>
      <c r="G21" s="34">
        <v>26</v>
      </c>
      <c r="H21" s="33"/>
      <c r="I21" s="34"/>
      <c r="J21" s="33"/>
      <c r="K21" s="34"/>
      <c r="L21" s="33"/>
      <c r="M21" s="34"/>
      <c r="N21" s="35">
        <f t="shared" si="2"/>
        <v>1160512.8800000001</v>
      </c>
      <c r="O21" s="36">
        <f t="shared" si="2"/>
        <v>71</v>
      </c>
      <c r="P21" s="37">
        <f t="shared" si="0"/>
        <v>2.1543550873372088E-2</v>
      </c>
      <c r="Q21" s="38">
        <f t="shared" si="1"/>
        <v>0.19398907103825136</v>
      </c>
    </row>
    <row r="22" spans="1:17" s="17" customFormat="1" ht="26.1" customHeight="1" x14ac:dyDescent="0.2">
      <c r="A22" s="25" t="s">
        <v>20</v>
      </c>
      <c r="B22" s="26"/>
      <c r="C22" s="27"/>
      <c r="D22" s="26"/>
      <c r="E22" s="27"/>
      <c r="F22" s="26"/>
      <c r="G22" s="27"/>
      <c r="H22" s="26"/>
      <c r="I22" s="27"/>
      <c r="J22" s="26"/>
      <c r="K22" s="27"/>
      <c r="L22" s="26"/>
      <c r="M22" s="27"/>
      <c r="N22" s="28">
        <f t="shared" si="2"/>
        <v>0</v>
      </c>
      <c r="O22" s="29">
        <f t="shared" si="2"/>
        <v>0</v>
      </c>
      <c r="P22" s="30">
        <f t="shared" si="0"/>
        <v>0</v>
      </c>
      <c r="Q22" s="31">
        <f t="shared" si="1"/>
        <v>0</v>
      </c>
    </row>
    <row r="23" spans="1:17" s="10" customFormat="1" ht="35.1" customHeight="1" x14ac:dyDescent="0.2">
      <c r="A23" s="39" t="s">
        <v>21</v>
      </c>
      <c r="B23" s="40">
        <f>SUM(B13:B22)</f>
        <v>3158375.4499999997</v>
      </c>
      <c r="C23" s="41">
        <f t="shared" ref="C23:G23" si="3">SUM(C13:C22)</f>
        <v>197</v>
      </c>
      <c r="D23" s="40">
        <f t="shared" si="3"/>
        <v>32060898.390000001</v>
      </c>
      <c r="E23" s="41">
        <f t="shared" si="3"/>
        <v>76</v>
      </c>
      <c r="F23" s="40">
        <f t="shared" si="3"/>
        <v>3766257.2</v>
      </c>
      <c r="G23" s="41">
        <f t="shared" si="3"/>
        <v>71</v>
      </c>
      <c r="H23" s="40">
        <f>SUM(H13:H22)</f>
        <v>0</v>
      </c>
      <c r="I23" s="41">
        <f t="shared" ref="I23:K23" si="4">SUM(I13:I22)</f>
        <v>0</v>
      </c>
      <c r="J23" s="40">
        <f>SUM(J13:J22)</f>
        <v>12306852.49</v>
      </c>
      <c r="K23" s="41">
        <f t="shared" si="4"/>
        <v>15</v>
      </c>
      <c r="L23" s="40">
        <f>SUM(L13:L22)</f>
        <v>2575843.06</v>
      </c>
      <c r="M23" s="41">
        <f t="shared" ref="M23" si="5">SUM(M13:M22)</f>
        <v>7</v>
      </c>
      <c r="N23" s="40">
        <f>+L23+J23+H23+F23+D23+B23</f>
        <v>53868226.590000004</v>
      </c>
      <c r="O23" s="41">
        <f t="shared" si="2"/>
        <v>366</v>
      </c>
      <c r="P23" s="42"/>
      <c r="Q23" s="43"/>
    </row>
    <row r="24" spans="1:17" s="49" customFormat="1" ht="18" customHeight="1" x14ac:dyDescent="0.2">
      <c r="A24" s="55" t="s">
        <v>22</v>
      </c>
      <c r="B24" s="44">
        <f>+B23/N23</f>
        <v>5.863150970309304E-2</v>
      </c>
      <c r="C24" s="45">
        <f>+C23/O23</f>
        <v>0.53825136612021862</v>
      </c>
      <c r="D24" s="44">
        <f>+D23/N23</f>
        <v>0.59517270976861392</v>
      </c>
      <c r="E24" s="45">
        <f>+E23/O23</f>
        <v>0.20765027322404372</v>
      </c>
      <c r="F24" s="44">
        <f>+F23/N23</f>
        <v>6.9916116390198027E-2</v>
      </c>
      <c r="G24" s="45">
        <f>+G23/O23</f>
        <v>0.19398907103825136</v>
      </c>
      <c r="H24" s="44">
        <f>+H23/N23</f>
        <v>0</v>
      </c>
      <c r="I24" s="45">
        <f>+I23/O23</f>
        <v>0</v>
      </c>
      <c r="J24" s="44">
        <f>+J23/N23</f>
        <v>0.22846218019519174</v>
      </c>
      <c r="K24" s="45">
        <f>+K23/O23</f>
        <v>4.0983606557377046E-2</v>
      </c>
      <c r="L24" s="44">
        <f>+L23/N23</f>
        <v>4.781748394290327E-2</v>
      </c>
      <c r="M24" s="45">
        <f>+M23/O23</f>
        <v>1.912568306010929E-2</v>
      </c>
      <c r="N24" s="46"/>
      <c r="O24" s="47"/>
      <c r="P24" s="47"/>
      <c r="Q24" s="48"/>
    </row>
    <row r="25" spans="1:17" s="17" customFormat="1" ht="12.75" x14ac:dyDescent="0.2"/>
    <row r="26" spans="1:17" s="17" customFormat="1" ht="12.75" x14ac:dyDescent="0.2"/>
    <row r="27" spans="1:17" s="17" customFormat="1" ht="12.75" x14ac:dyDescent="0.2">
      <c r="D27" s="50"/>
      <c r="E27" s="51"/>
    </row>
    <row r="28" spans="1:17" s="17" customFormat="1" ht="12.75" x14ac:dyDescent="0.2">
      <c r="D28" s="50"/>
    </row>
    <row r="29" spans="1:17" s="17" customFormat="1" ht="12.75" x14ac:dyDescent="0.2">
      <c r="D29" s="52"/>
      <c r="E29" s="51"/>
    </row>
    <row r="30" spans="1:17" s="17" customFormat="1" ht="12.75" x14ac:dyDescent="0.2"/>
    <row r="31" spans="1:17" s="17" customFormat="1" ht="12.75" x14ac:dyDescent="0.2"/>
  </sheetData>
  <mergeCells count="1">
    <mergeCell ref="P10:Q10"/>
  </mergeCells>
  <printOptions horizontalCentered="1"/>
  <pageMargins left="0.31496062992125984" right="0.31496062992125984" top="0.31496062992125984" bottom="0.31496062992125984" header="0.31496062992125984" footer="0.31496062992125984"/>
  <pageSetup paperSize="9" scale="78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Hoja1</vt:lpstr>
      <vt:lpstr>Hoja1!Área_de_impresión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erodriguez</dc:creator>
  <cp:lastModifiedBy>Larrucea Marijuan, Estibaliz</cp:lastModifiedBy>
  <dcterms:created xsi:type="dcterms:W3CDTF">2021-04-09T11:58:53Z</dcterms:created>
  <dcterms:modified xsi:type="dcterms:W3CDTF">2021-04-12T12:37:54Z</dcterms:modified>
</cp:coreProperties>
</file>