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0740"/>
  </bookViews>
  <sheets>
    <sheet name="31-12-2015" sheetId="5" r:id="rId1"/>
  </sheets>
  <definedNames>
    <definedName name="_xlnm.Print_Area" localSheetId="0">'31-12-2015'!$A:$G</definedName>
  </definedNames>
  <calcPr calcId="145621"/>
</workbook>
</file>

<file path=xl/calcChain.xml><?xml version="1.0" encoding="utf-8"?>
<calcChain xmlns="http://schemas.openxmlformats.org/spreadsheetml/2006/main">
  <c r="C79" i="5" l="1"/>
  <c r="C76" i="5"/>
  <c r="C72" i="5"/>
  <c r="C45" i="5"/>
  <c r="B45" i="5"/>
  <c r="B76" i="5" l="1"/>
  <c r="B72" i="5"/>
  <c r="B67" i="5"/>
  <c r="C67" i="5"/>
  <c r="B62" i="5"/>
  <c r="C62" i="5"/>
  <c r="C51" i="5"/>
  <c r="B51" i="5"/>
  <c r="C54" i="5" l="1"/>
  <c r="C81" i="5" s="1"/>
</calcChain>
</file>

<file path=xl/sharedStrings.xml><?xml version="1.0" encoding="utf-8"?>
<sst xmlns="http://schemas.openxmlformats.org/spreadsheetml/2006/main" count="116" uniqueCount="79">
  <si>
    <t>Obligaciones Forales Emisión 2008</t>
  </si>
  <si>
    <t>PRÉSTAMOS</t>
  </si>
  <si>
    <t>Banco Sabadell Atlántico</t>
  </si>
  <si>
    <t>BBVA</t>
  </si>
  <si>
    <t>Euribor+0,90%</t>
  </si>
  <si>
    <t>Euribor+0,72%</t>
  </si>
  <si>
    <t>Dexia Sabadell</t>
  </si>
  <si>
    <t>Euribor+0,76%</t>
  </si>
  <si>
    <t>Euribor+1,10%</t>
  </si>
  <si>
    <t>Banco Pastor</t>
  </si>
  <si>
    <t>Euribor+1,99%</t>
  </si>
  <si>
    <t>Euribor+1,90%</t>
  </si>
  <si>
    <t>Euribor+3,00%</t>
  </si>
  <si>
    <t>Bankinter</t>
  </si>
  <si>
    <t>Euribor+3,50%</t>
  </si>
  <si>
    <t>Caja Vital Kutxa</t>
  </si>
  <si>
    <t>Euribor+4,40%</t>
  </si>
  <si>
    <t>Euribor+2,50%</t>
  </si>
  <si>
    <t>BEI</t>
  </si>
  <si>
    <t>Euribor+0,49%</t>
  </si>
  <si>
    <t>Laboral Kutxa</t>
  </si>
  <si>
    <t>Euribor+1,70%</t>
  </si>
  <si>
    <t>Banco Santander</t>
  </si>
  <si>
    <t>Euribor+1,80%</t>
  </si>
  <si>
    <t>Euribor+0,47%</t>
  </si>
  <si>
    <t xml:space="preserve">                        ZOR BIZIA  -  DEUDA VIVA </t>
  </si>
  <si>
    <t>DEUDA PÚBLICA</t>
  </si>
  <si>
    <t>ZOR PUBLIKOA /</t>
  </si>
  <si>
    <t>MAILEGUAK  /</t>
  </si>
  <si>
    <t>Guztia / Total</t>
  </si>
  <si>
    <t>GUZTIRA / TOTAL</t>
  </si>
  <si>
    <t xml:space="preserve">Banesto </t>
  </si>
  <si>
    <t xml:space="preserve">La Caixa </t>
  </si>
  <si>
    <t>28 trimestres/28 alditan</t>
  </si>
  <si>
    <t>32 trimestres/32 alditan</t>
  </si>
  <si>
    <t>36 trimestres/36 alditan</t>
  </si>
  <si>
    <t>40 trimestres/40 alditan</t>
  </si>
  <si>
    <t>Obligazio Foralak  2008 Jaulkipena</t>
  </si>
  <si>
    <t>KREDITU KONTUAK</t>
  </si>
  <si>
    <t>CUENTAS DE CRÉDITO</t>
  </si>
  <si>
    <t>TOTAL DIPUTACION</t>
  </si>
  <si>
    <t>ÁLAVA AGENCIA DE DESARROLLO, S.A.</t>
  </si>
  <si>
    <t>INDESA 2010, S.L.</t>
  </si>
  <si>
    <t>ARABAKO LANAK, S.A.</t>
  </si>
  <si>
    <t>16 anualidades/16 urtetan</t>
  </si>
  <si>
    <t>5 anualidades/5 urtetan</t>
  </si>
  <si>
    <t>Eusko Jaurlaritza sustatzeko jardueren aurrerapena / Anticipo Plan de Reactivación  - GOVA -</t>
  </si>
  <si>
    <t>Toki Entitateen Foru Finantza Aurrerapenak /              Anticipos de Financiación Foral de EE.LL</t>
  </si>
  <si>
    <t>OROKORRA GUZTIRA / TOTAL GENERAL</t>
  </si>
  <si>
    <t xml:space="preserve"> / TOTAL SOCIEDADES FORALES</t>
  </si>
  <si>
    <t>OROKORRA ALDUNDIA/ TOTAL DIPUTACIÓN</t>
  </si>
  <si>
    <t>OROKORRA FORU SOZIETATEAK / TOTAL SOCIEDADES FORALES</t>
  </si>
  <si>
    <t>Euribor+0,80%</t>
  </si>
  <si>
    <t xml:space="preserve"> Euribor+3,625%</t>
  </si>
  <si>
    <t>Euribor+1,25%</t>
  </si>
  <si>
    <t>XEHETASUNA / DETALLE</t>
  </si>
  <si>
    <t>HASIERAKO  KOPURUA / IMPORTE INICIAL</t>
  </si>
  <si>
    <t>ORAINGO  KOPURUA / IMPORTE  ACTUAL</t>
  </si>
  <si>
    <t>INTERES TASA / TIPO INTERÉS</t>
  </si>
  <si>
    <t>ERAGIKETA DATA / FECHA OPERACIÓN</t>
  </si>
  <si>
    <t>BUKAERA DATA / FECHA AMORTIZACION</t>
  </si>
  <si>
    <t>AMORTIZAZIOA / AMORTIZACION</t>
  </si>
  <si>
    <t>Euribor+0,82%</t>
  </si>
  <si>
    <t xml:space="preserve">Kutxabank-Elkartu Mailegua / Préstamo Sindicado  </t>
  </si>
  <si>
    <t>La Caixa  (Buesa Arena)</t>
  </si>
  <si>
    <t>MAILEGUAK/ PRÉSTAMOS</t>
  </si>
  <si>
    <t>Banco Guipuzcoano (Buesa Arena)</t>
  </si>
  <si>
    <t xml:space="preserve">Banco Santander </t>
  </si>
  <si>
    <t>Banco Sabadell (Garbitegia-Lavandería)</t>
  </si>
  <si>
    <t xml:space="preserve">Kutxabank </t>
  </si>
  <si>
    <t>MAILEGUA/ PRÉSTAMO</t>
  </si>
  <si>
    <t>ARABARRI S.A.</t>
  </si>
  <si>
    <t>KREDITU KONTUA /CUENTA DE CRÉDITO</t>
  </si>
  <si>
    <t>PROMOZIO KREDITUA/CRÉDITO PROMOTOR</t>
  </si>
  <si>
    <t>Euribor + 4,00%</t>
  </si>
  <si>
    <t>Kutxabank(Samaniego etxebizitzak-viviendas Samaniego)</t>
  </si>
  <si>
    <t xml:space="preserve">             31/12/2015</t>
  </si>
  <si>
    <t>Euribor+0,357%</t>
  </si>
  <si>
    <t>Euribor + 1,00%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</si>
</sst>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4"/>
      <color rgb="FF002060"/>
      <name val="Times New Roman"/>
      <family val="1"/>
    </font>
    <font>
      <b/>
      <sz val="11"/>
      <color indexed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14" fontId="4" fillId="2" borderId="2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/>
    <xf numFmtId="4" fontId="5" fillId="0" borderId="0" xfId="1" applyNumberFormat="1" applyFont="1" applyBorder="1"/>
    <xf numFmtId="4" fontId="5" fillId="0" borderId="0" xfId="1" applyNumberFormat="1" applyFont="1" applyBorder="1" applyAlignment="1">
      <alignment horizontal="center"/>
    </xf>
    <xf numFmtId="0" fontId="1" fillId="0" borderId="1" xfId="1" applyBorder="1"/>
    <xf numFmtId="4" fontId="5" fillId="0" borderId="0" xfId="1" applyNumberFormat="1" applyFont="1" applyFill="1" applyBorder="1"/>
    <xf numFmtId="4" fontId="7" fillId="0" borderId="0" xfId="1" applyNumberFormat="1" applyFont="1" applyFill="1" applyBorder="1" applyAlignment="1"/>
    <xf numFmtId="4" fontId="9" fillId="3" borderId="0" xfId="1" applyNumberFormat="1" applyFont="1" applyFill="1" applyBorder="1" applyAlignment="1">
      <alignment horizontal="center"/>
    </xf>
    <xf numFmtId="0" fontId="1" fillId="0" borderId="0" xfId="1"/>
    <xf numFmtId="4" fontId="6" fillId="0" borderId="0" xfId="1" applyNumberFormat="1" applyFont="1" applyFill="1" applyBorder="1" applyAlignment="1">
      <alignment horizontal="center"/>
    </xf>
    <xf numFmtId="4" fontId="8" fillId="0" borderId="0" xfId="1" applyNumberFormat="1" applyFont="1" applyFill="1"/>
    <xf numFmtId="4" fontId="2" fillId="0" borderId="0" xfId="1" applyNumberFormat="1" applyFont="1" applyBorder="1"/>
    <xf numFmtId="4" fontId="2" fillId="0" borderId="0" xfId="1" applyNumberFormat="1" applyFont="1" applyFill="1"/>
    <xf numFmtId="4" fontId="13" fillId="0" borderId="0" xfId="1" applyNumberFormat="1" applyFont="1" applyFill="1"/>
    <xf numFmtId="4" fontId="2" fillId="0" borderId="0" xfId="1" applyNumberFormat="1" applyFont="1" applyBorder="1" applyAlignment="1">
      <alignment horizontal="center"/>
    </xf>
    <xf numFmtId="4" fontId="11" fillId="0" borderId="0" xfId="1" applyNumberFormat="1" applyFont="1" applyBorder="1" applyAlignment="1"/>
    <xf numFmtId="4" fontId="9" fillId="3" borderId="0" xfId="0" applyNumberFormat="1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0" fontId="1" fillId="0" borderId="10" xfId="1" applyBorder="1" applyAlignment="1"/>
    <xf numFmtId="0" fontId="1" fillId="0" borderId="10" xfId="1" applyBorder="1" applyAlignment="1">
      <alignment horizontal="center"/>
    </xf>
    <xf numFmtId="4" fontId="2" fillId="0" borderId="10" xfId="1" applyNumberFormat="1" applyFont="1" applyBorder="1" applyAlignment="1">
      <alignment horizontal="center"/>
    </xf>
    <xf numFmtId="4" fontId="8" fillId="0" borderId="0" xfId="1" applyNumberFormat="1" applyFont="1" applyFill="1" applyBorder="1"/>
    <xf numFmtId="0" fontId="1" fillId="0" borderId="0" xfId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10" fontId="11" fillId="0" borderId="0" xfId="3" applyNumberFormat="1" applyFont="1" applyBorder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7" xfId="0" applyNumberFormat="1" applyBorder="1"/>
    <xf numFmtId="4" fontId="12" fillId="6" borderId="6" xfId="1" applyNumberFormat="1" applyFont="1" applyFill="1" applyBorder="1" applyAlignment="1"/>
    <xf numFmtId="10" fontId="12" fillId="6" borderId="6" xfId="3" applyNumberFormat="1" applyFont="1" applyFill="1" applyBorder="1" applyAlignment="1">
      <alignment horizontal="center"/>
    </xf>
    <xf numFmtId="4" fontId="12" fillId="6" borderId="6" xfId="1" applyNumberFormat="1" applyFont="1" applyFill="1" applyBorder="1" applyAlignment="1">
      <alignment horizontal="center"/>
    </xf>
    <xf numFmtId="4" fontId="12" fillId="6" borderId="6" xfId="1" applyNumberFormat="1" applyFont="1" applyFill="1" applyBorder="1"/>
    <xf numFmtId="4" fontId="10" fillId="0" borderId="3" xfId="1" applyNumberFormat="1" applyFont="1" applyFill="1" applyBorder="1"/>
    <xf numFmtId="4" fontId="10" fillId="0" borderId="3" xfId="1" applyNumberFormat="1" applyFont="1" applyBorder="1" applyAlignment="1"/>
    <xf numFmtId="4" fontId="10" fillId="0" borderId="3" xfId="0" applyNumberFormat="1" applyFont="1" applyBorder="1" applyAlignment="1"/>
    <xf numFmtId="14" fontId="10" fillId="0" borderId="3" xfId="1" applyNumberFormat="1" applyFont="1" applyBorder="1" applyAlignment="1">
      <alignment horizontal="center"/>
    </xf>
    <xf numFmtId="4" fontId="10" fillId="0" borderId="3" xfId="1" applyNumberFormat="1" applyFont="1" applyBorder="1" applyAlignment="1">
      <alignment horizontal="center" wrapText="1"/>
    </xf>
    <xf numFmtId="4" fontId="10" fillId="0" borderId="5" xfId="1" applyNumberFormat="1" applyFont="1" applyFill="1" applyBorder="1"/>
    <xf numFmtId="4" fontId="10" fillId="0" borderId="5" xfId="1" applyNumberFormat="1" applyFont="1" applyBorder="1" applyAlignment="1"/>
    <xf numFmtId="4" fontId="10" fillId="0" borderId="5" xfId="0" applyNumberFormat="1" applyFont="1" applyBorder="1" applyAlignment="1"/>
    <xf numFmtId="14" fontId="10" fillId="0" borderId="5" xfId="1" applyNumberFormat="1" applyFont="1" applyBorder="1" applyAlignment="1">
      <alignment horizontal="center"/>
    </xf>
    <xf numFmtId="4" fontId="10" fillId="0" borderId="5" xfId="1" applyNumberFormat="1" applyFont="1" applyBorder="1" applyAlignment="1">
      <alignment horizontal="center" wrapText="1"/>
    </xf>
    <xf numFmtId="4" fontId="10" fillId="0" borderId="4" xfId="1" applyNumberFormat="1" applyFont="1" applyBorder="1"/>
    <xf numFmtId="4" fontId="7" fillId="0" borderId="6" xfId="1" applyNumberFormat="1" applyFont="1" applyBorder="1" applyAlignment="1">
      <alignment horizontal="center"/>
    </xf>
    <xf numFmtId="4" fontId="18" fillId="0" borderId="5" xfId="1" applyNumberFormat="1" applyFont="1" applyBorder="1" applyAlignment="1"/>
    <xf numFmtId="4" fontId="7" fillId="0" borderId="5" xfId="1" applyNumberFormat="1" applyFont="1" applyBorder="1" applyAlignment="1">
      <alignment horizontal="center"/>
    </xf>
    <xf numFmtId="4" fontId="7" fillId="0" borderId="5" xfId="1" applyNumberFormat="1" applyFont="1" applyBorder="1"/>
    <xf numFmtId="4" fontId="19" fillId="2" borderId="1" xfId="1" applyNumberFormat="1" applyFont="1" applyFill="1" applyBorder="1" applyAlignment="1">
      <alignment horizontal="left"/>
    </xf>
    <xf numFmtId="4" fontId="10" fillId="0" borderId="4" xfId="1" applyNumberFormat="1" applyFont="1" applyFill="1" applyBorder="1"/>
    <xf numFmtId="4" fontId="10" fillId="0" borderId="4" xfId="1" applyNumberFormat="1" applyFont="1" applyBorder="1" applyAlignment="1"/>
    <xf numFmtId="4" fontId="10" fillId="0" borderId="4" xfId="0" applyNumberFormat="1" applyFont="1" applyBorder="1" applyAlignment="1"/>
    <xf numFmtId="4" fontId="10" fillId="0" borderId="4" xfId="1" applyNumberFormat="1" applyFont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/>
    </xf>
    <xf numFmtId="4" fontId="10" fillId="0" borderId="4" xfId="1" applyNumberFormat="1" applyFont="1" applyBorder="1" applyAlignment="1">
      <alignment horizontal="center" wrapText="1"/>
    </xf>
    <xf numFmtId="4" fontId="18" fillId="0" borderId="6" xfId="1" applyNumberFormat="1" applyFont="1" applyBorder="1" applyAlignment="1"/>
    <xf numFmtId="4" fontId="10" fillId="0" borderId="9" xfId="0" applyNumberFormat="1" applyFont="1" applyBorder="1" applyAlignment="1">
      <alignment horizontal="center"/>
    </xf>
    <xf numFmtId="4" fontId="10" fillId="0" borderId="4" xfId="0" applyNumberFormat="1" applyFont="1" applyBorder="1"/>
    <xf numFmtId="4" fontId="10" fillId="0" borderId="4" xfId="0" applyNumberFormat="1" applyFont="1" applyFill="1" applyBorder="1" applyAlignment="1">
      <alignment horizontal="center"/>
    </xf>
    <xf numFmtId="14" fontId="10" fillId="0" borderId="4" xfId="0" applyNumberFormat="1" applyFont="1" applyFill="1" applyBorder="1" applyAlignment="1">
      <alignment horizontal="center"/>
    </xf>
    <xf numFmtId="4" fontId="18" fillId="0" borderId="6" xfId="0" applyNumberFormat="1" applyFont="1" applyBorder="1"/>
    <xf numFmtId="4" fontId="18" fillId="0" borderId="6" xfId="0" applyNumberFormat="1" applyFont="1" applyBorder="1" applyAlignment="1">
      <alignment horizontal="center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4" fontId="10" fillId="0" borderId="6" xfId="0" applyNumberFormat="1" applyFont="1" applyBorder="1"/>
    <xf numFmtId="4" fontId="10" fillId="0" borderId="6" xfId="0" applyNumberFormat="1" applyFont="1" applyFill="1" applyBorder="1"/>
    <xf numFmtId="10" fontId="10" fillId="0" borderId="6" xfId="3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/>
    </xf>
    <xf numFmtId="4" fontId="18" fillId="0" borderId="0" xfId="0" applyNumberFormat="1" applyFont="1" applyBorder="1"/>
    <xf numFmtId="4" fontId="18" fillId="0" borderId="0" xfId="0" applyNumberFormat="1" applyFont="1" applyBorder="1" applyAlignment="1">
      <alignment horizontal="center"/>
    </xf>
    <xf numFmtId="4" fontId="9" fillId="3" borderId="0" xfId="0" applyNumberFormat="1" applyFont="1" applyFill="1" applyBorder="1" applyAlignment="1">
      <alignment horizontal="center"/>
    </xf>
    <xf numFmtId="4" fontId="20" fillId="0" borderId="4" xfId="0" applyNumberFormat="1" applyFont="1" applyBorder="1"/>
    <xf numFmtId="4" fontId="10" fillId="0" borderId="6" xfId="1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10" fontId="10" fillId="0" borderId="3" xfId="4" applyNumberFormat="1" applyFont="1" applyBorder="1" applyAlignment="1">
      <alignment horizontal="center" vertical="center"/>
    </xf>
    <xf numFmtId="4" fontId="1" fillId="0" borderId="10" xfId="1" applyNumberFormat="1" applyBorder="1" applyAlignment="1"/>
    <xf numFmtId="4" fontId="20" fillId="0" borderId="4" xfId="0" applyNumberFormat="1" applyFont="1" applyBorder="1" applyAlignment="1">
      <alignment wrapText="1"/>
    </xf>
    <xf numFmtId="4" fontId="16" fillId="5" borderId="3" xfId="1" applyNumberFormat="1" applyFont="1" applyFill="1" applyBorder="1" applyAlignment="1">
      <alignment horizontal="center" vertical="center" wrapText="1"/>
    </xf>
    <xf numFmtId="4" fontId="16" fillId="5" borderId="5" xfId="1" applyNumberFormat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center" vertical="center" wrapText="1"/>
    </xf>
    <xf numFmtId="4" fontId="6" fillId="6" borderId="5" xfId="1" applyNumberFormat="1" applyFont="1" applyFill="1" applyBorder="1" applyAlignment="1">
      <alignment horizontal="center" vertical="center" wrapText="1"/>
    </xf>
    <xf numFmtId="4" fontId="17" fillId="5" borderId="3" xfId="1" applyNumberFormat="1" applyFont="1" applyFill="1" applyBorder="1" applyAlignment="1">
      <alignment horizontal="center" vertical="center" wrapText="1"/>
    </xf>
    <xf numFmtId="4" fontId="17" fillId="5" borderId="5" xfId="1" applyNumberFormat="1" applyFont="1" applyFill="1" applyBorder="1" applyAlignment="1">
      <alignment horizontal="center" vertical="center" wrapText="1"/>
    </xf>
    <xf numFmtId="4" fontId="17" fillId="5" borderId="3" xfId="1" applyNumberFormat="1" applyFont="1" applyFill="1" applyBorder="1" applyAlignment="1">
      <alignment horizontal="right" vertical="center" wrapText="1"/>
    </xf>
    <xf numFmtId="4" fontId="17" fillId="5" borderId="5" xfId="1" applyNumberFormat="1" applyFont="1" applyFill="1" applyBorder="1" applyAlignment="1">
      <alignment horizontal="right" vertical="center" wrapText="1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10" fillId="0" borderId="3" xfId="1" applyNumberFormat="1" applyFont="1" applyFill="1" applyBorder="1" applyAlignment="1">
      <alignment horizontal="left" vertical="center" wrapText="1"/>
    </xf>
    <xf numFmtId="4" fontId="10" fillId="0" borderId="5" xfId="1" applyNumberFormat="1" applyFont="1" applyFill="1" applyBorder="1" applyAlignment="1">
      <alignment horizontal="left" vertical="center" wrapText="1"/>
    </xf>
    <xf numFmtId="4" fontId="10" fillId="0" borderId="3" xfId="1" applyNumberFormat="1" applyFont="1" applyBorder="1" applyAlignment="1">
      <alignment horizontal="right" vertical="center"/>
    </xf>
    <xf numFmtId="4" fontId="10" fillId="0" borderId="5" xfId="1" applyNumberFormat="1" applyFont="1" applyBorder="1" applyAlignment="1">
      <alignment horizontal="right" vertical="center"/>
    </xf>
    <xf numFmtId="14" fontId="20" fillId="0" borderId="3" xfId="1" applyNumberFormat="1" applyFont="1" applyBorder="1" applyAlignment="1">
      <alignment horizontal="center" vertical="center"/>
    </xf>
    <xf numFmtId="14" fontId="20" fillId="0" borderId="5" xfId="1" applyNumberFormat="1" applyFont="1" applyBorder="1" applyAlignment="1">
      <alignment horizontal="center" vertical="center"/>
    </xf>
    <xf numFmtId="4" fontId="10" fillId="0" borderId="3" xfId="1" applyNumberFormat="1" applyFont="1" applyFill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9" fontId="10" fillId="0" borderId="3" xfId="4" applyFont="1" applyBorder="1" applyAlignment="1">
      <alignment horizontal="center" vertical="center"/>
    </xf>
    <xf numFmtId="9" fontId="10" fillId="0" borderId="5" xfId="4" applyFont="1" applyBorder="1" applyAlignment="1">
      <alignment horizontal="center" vertical="center"/>
    </xf>
    <xf numFmtId="14" fontId="10" fillId="0" borderId="3" xfId="1" applyNumberFormat="1" applyFont="1" applyBorder="1" applyAlignment="1">
      <alignment horizontal="center" vertical="center"/>
    </xf>
    <xf numFmtId="14" fontId="10" fillId="0" borderId="5" xfId="1" applyNumberFormat="1" applyFont="1" applyBorder="1" applyAlignment="1">
      <alignment horizontal="center" vertical="center"/>
    </xf>
    <xf numFmtId="4" fontId="7" fillId="4" borderId="3" xfId="1" applyNumberFormat="1" applyFont="1" applyFill="1" applyBorder="1" applyAlignment="1">
      <alignment horizontal="center" vertical="center" wrapText="1"/>
    </xf>
    <xf numFmtId="4" fontId="7" fillId="4" borderId="5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Porcentaje" xfId="4" builtinId="5"/>
    <cellStyle name="Porcentaje 2" xfId="3"/>
    <cellStyle name="Porcentaje 2 2" xfId="5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40826</xdr:colOff>
      <xdr:row>1</xdr:row>
      <xdr:rowOff>0</xdr:rowOff>
    </xdr:from>
    <xdr:to>
      <xdr:col>0</xdr:col>
      <xdr:colOff>2735040</xdr:colOff>
      <xdr:row>6</xdr:row>
      <xdr:rowOff>95250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6" y="190500"/>
          <a:ext cx="2694214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380997</xdr:colOff>
      <xdr:row>1</xdr:row>
      <xdr:rowOff>152400</xdr:rowOff>
    </xdr:from>
    <xdr:to>
      <xdr:col>6</xdr:col>
      <xdr:colOff>1523396</xdr:colOff>
      <xdr:row>6</xdr:row>
      <xdr:rowOff>229929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8477247" y="342900"/>
          <a:ext cx="2421470" cy="1030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2"/>
  <sheetViews>
    <sheetView tabSelected="1" zoomScale="90" zoomScaleNormal="90" workbookViewId="0"/>
  </sheetViews>
  <sheetFormatPr baseColWidth="10" defaultRowHeight="15" x14ac:dyDescent="0.25"/>
  <cols>
    <col min="1" max="1" width="48.85546875" customWidth="1"/>
    <col min="2" max="2" width="19.7109375" customWidth="1"/>
    <col min="3" max="3" width="20.85546875" customWidth="1"/>
    <col min="4" max="4" width="17.28515625" style="35" customWidth="1"/>
    <col min="5" max="5" width="18.42578125" customWidth="1"/>
    <col min="6" max="6" width="19.140625" customWidth="1"/>
    <col min="7" max="7" width="23.5703125" customWidth="1"/>
    <col min="8" max="8" width="14.42578125" customWidth="1"/>
  </cols>
  <sheetData>
    <row r="2" spans="1:7" x14ac:dyDescent="0.25">
      <c r="A2" s="10"/>
      <c r="B2" s="10"/>
      <c r="C2" s="10"/>
      <c r="D2" s="31"/>
      <c r="E2" s="10"/>
      <c r="F2" s="10"/>
      <c r="G2" s="10"/>
    </row>
    <row r="4" spans="1:7" x14ac:dyDescent="0.25">
      <c r="A4" s="10"/>
      <c r="B4" s="10"/>
      <c r="C4" s="10"/>
      <c r="D4" s="31"/>
      <c r="E4" s="10"/>
      <c r="F4" s="14"/>
      <c r="G4" s="14"/>
    </row>
    <row r="5" spans="1:7" x14ac:dyDescent="0.25">
      <c r="A5" s="10"/>
      <c r="B5" s="10"/>
      <c r="C5" s="10"/>
      <c r="D5" s="31"/>
      <c r="E5" s="10"/>
      <c r="F5" s="14"/>
      <c r="G5" s="14"/>
    </row>
    <row r="6" spans="1:7" x14ac:dyDescent="0.25">
      <c r="A6" s="10"/>
      <c r="B6" s="10"/>
      <c r="C6" s="10"/>
      <c r="D6" s="31"/>
      <c r="E6" s="10"/>
      <c r="F6" s="14"/>
      <c r="G6" s="14"/>
    </row>
    <row r="7" spans="1:7" ht="25.5" x14ac:dyDescent="0.35">
      <c r="A7" s="10"/>
      <c r="B7" s="10"/>
      <c r="C7" s="10"/>
      <c r="D7" s="31"/>
      <c r="E7" s="10"/>
      <c r="F7" s="15"/>
      <c r="G7" s="14"/>
    </row>
    <row r="8" spans="1:7" ht="25.5" x14ac:dyDescent="0.35">
      <c r="A8" s="10"/>
      <c r="B8" s="10"/>
      <c r="C8" s="10"/>
      <c r="D8" s="31"/>
      <c r="E8" s="10"/>
      <c r="F8" s="15"/>
      <c r="G8" s="14"/>
    </row>
    <row r="9" spans="1:7" x14ac:dyDescent="0.25">
      <c r="A9" s="10"/>
      <c r="B9" s="10"/>
      <c r="C9" s="10"/>
      <c r="D9" s="31"/>
      <c r="E9" s="10"/>
      <c r="F9" s="14"/>
      <c r="G9" s="14"/>
    </row>
    <row r="10" spans="1:7" ht="19.5" x14ac:dyDescent="0.25">
      <c r="A10" s="115" t="s">
        <v>25</v>
      </c>
      <c r="B10" s="116"/>
      <c r="C10" s="116"/>
      <c r="D10" s="116"/>
      <c r="E10" s="116"/>
      <c r="F10" s="59" t="s">
        <v>76</v>
      </c>
      <c r="G10" s="1"/>
    </row>
    <row r="11" spans="1:7" x14ac:dyDescent="0.25">
      <c r="A11" s="13"/>
      <c r="B11" s="4"/>
      <c r="C11" s="4"/>
      <c r="D11" s="16"/>
      <c r="E11" s="13"/>
      <c r="F11" s="13"/>
      <c r="G11" s="13"/>
    </row>
    <row r="12" spans="1:7" x14ac:dyDescent="0.25">
      <c r="A12" s="13"/>
      <c r="B12" s="4"/>
      <c r="C12" s="4"/>
      <c r="D12" s="32"/>
      <c r="E12" s="7"/>
      <c r="F12" s="7"/>
      <c r="G12" s="7"/>
    </row>
    <row r="13" spans="1:7" x14ac:dyDescent="0.25">
      <c r="A13" s="113" t="s">
        <v>55</v>
      </c>
      <c r="B13" s="113" t="s">
        <v>56</v>
      </c>
      <c r="C13" s="113" t="s">
        <v>57</v>
      </c>
      <c r="D13" s="113" t="s">
        <v>58</v>
      </c>
      <c r="E13" s="113" t="s">
        <v>59</v>
      </c>
      <c r="F13" s="113" t="s">
        <v>60</v>
      </c>
      <c r="G13" s="113" t="s">
        <v>61</v>
      </c>
    </row>
    <row r="14" spans="1:7" ht="42" customHeight="1" x14ac:dyDescent="0.25">
      <c r="A14" s="114"/>
      <c r="B14" s="114"/>
      <c r="C14" s="114"/>
      <c r="D14" s="114"/>
      <c r="E14" s="114"/>
      <c r="F14" s="114"/>
      <c r="G14" s="114"/>
    </row>
    <row r="15" spans="1:7" ht="15.75" x14ac:dyDescent="0.25">
      <c r="A15" s="11"/>
      <c r="B15" s="11"/>
      <c r="C15" s="11"/>
      <c r="D15" s="11"/>
      <c r="E15" s="11"/>
      <c r="F15" s="11"/>
      <c r="G15" s="12"/>
    </row>
    <row r="16" spans="1:7" ht="15.75" x14ac:dyDescent="0.25">
      <c r="A16" s="9" t="s">
        <v>27</v>
      </c>
      <c r="B16" s="11"/>
      <c r="C16" s="11"/>
      <c r="D16" s="11"/>
      <c r="E16" s="11"/>
      <c r="F16" s="11"/>
      <c r="G16" s="12"/>
    </row>
    <row r="17" spans="1:7" x14ac:dyDescent="0.25">
      <c r="A17" s="9" t="s">
        <v>26</v>
      </c>
      <c r="B17" s="2"/>
      <c r="C17" s="2"/>
      <c r="D17" s="2"/>
      <c r="E17" s="2"/>
      <c r="F17" s="2"/>
      <c r="G17" s="3"/>
    </row>
    <row r="18" spans="1:7" x14ac:dyDescent="0.25">
      <c r="A18" s="54" t="s">
        <v>37</v>
      </c>
      <c r="B18" s="103">
        <v>50000000</v>
      </c>
      <c r="C18" s="103">
        <v>50000000</v>
      </c>
      <c r="D18" s="109">
        <v>4.3229999999999998E-2</v>
      </c>
      <c r="E18" s="111">
        <v>39812</v>
      </c>
      <c r="F18" s="111">
        <v>45290</v>
      </c>
      <c r="G18" s="99" t="s">
        <v>29</v>
      </c>
    </row>
    <row r="19" spans="1:7" x14ac:dyDescent="0.25">
      <c r="A19" s="54" t="s">
        <v>0</v>
      </c>
      <c r="B19" s="104"/>
      <c r="C19" s="104"/>
      <c r="D19" s="110"/>
      <c r="E19" s="112"/>
      <c r="F19" s="112"/>
      <c r="G19" s="100"/>
    </row>
    <row r="20" spans="1:7" ht="15" customHeight="1" x14ac:dyDescent="0.25">
      <c r="A20" s="55" t="s">
        <v>30</v>
      </c>
      <c r="B20" s="56">
        <v>50000000</v>
      </c>
      <c r="C20" s="56">
        <v>50000000</v>
      </c>
      <c r="D20" s="57"/>
      <c r="E20" s="57"/>
      <c r="F20" s="57"/>
      <c r="G20" s="58"/>
    </row>
    <row r="21" spans="1:7" x14ac:dyDescent="0.25">
      <c r="A21" s="5"/>
      <c r="B21" s="17"/>
      <c r="C21" s="17"/>
      <c r="D21" s="33"/>
      <c r="E21" s="16"/>
      <c r="F21" s="16"/>
      <c r="G21" s="13"/>
    </row>
    <row r="22" spans="1:7" x14ac:dyDescent="0.25">
      <c r="A22" s="9" t="s">
        <v>28</v>
      </c>
      <c r="B22" s="17"/>
      <c r="C22" s="17"/>
      <c r="D22" s="33"/>
      <c r="E22" s="16"/>
      <c r="F22" s="16"/>
      <c r="G22" s="13"/>
    </row>
    <row r="23" spans="1:7" x14ac:dyDescent="0.25">
      <c r="A23" s="9" t="s">
        <v>1</v>
      </c>
      <c r="B23" s="8"/>
      <c r="C23" s="8"/>
      <c r="D23" s="34"/>
      <c r="E23" s="2"/>
      <c r="F23" s="2"/>
      <c r="G23" s="2"/>
    </row>
    <row r="24" spans="1:7" ht="20.100000000000001" customHeight="1" x14ac:dyDescent="0.25">
      <c r="A24" s="44" t="s">
        <v>31</v>
      </c>
      <c r="B24" s="45">
        <v>15000000</v>
      </c>
      <c r="C24" s="46">
        <v>6428571.5099999998</v>
      </c>
      <c r="D24" s="86" t="s">
        <v>52</v>
      </c>
      <c r="E24" s="47">
        <v>39812</v>
      </c>
      <c r="F24" s="47">
        <v>43464</v>
      </c>
      <c r="G24" s="48" t="s">
        <v>33</v>
      </c>
    </row>
    <row r="25" spans="1:7" ht="20.100000000000001" customHeight="1" x14ac:dyDescent="0.25">
      <c r="A25" s="49" t="s">
        <v>3</v>
      </c>
      <c r="B25" s="50">
        <v>15000000</v>
      </c>
      <c r="C25" s="51">
        <v>6428571.3600000003</v>
      </c>
      <c r="D25" s="87" t="s">
        <v>4</v>
      </c>
      <c r="E25" s="52">
        <v>39812</v>
      </c>
      <c r="F25" s="52">
        <v>43464</v>
      </c>
      <c r="G25" s="53" t="s">
        <v>33</v>
      </c>
    </row>
    <row r="26" spans="1:7" ht="20.100000000000001" customHeight="1" x14ac:dyDescent="0.25">
      <c r="A26" s="44" t="s">
        <v>3</v>
      </c>
      <c r="B26" s="45">
        <v>63000000</v>
      </c>
      <c r="C26" s="46">
        <v>31500000</v>
      </c>
      <c r="D26" s="86" t="s">
        <v>5</v>
      </c>
      <c r="E26" s="47">
        <v>40176</v>
      </c>
      <c r="F26" s="47">
        <v>43828</v>
      </c>
      <c r="G26" s="48" t="s">
        <v>34</v>
      </c>
    </row>
    <row r="27" spans="1:7" ht="20.100000000000001" customHeight="1" x14ac:dyDescent="0.25">
      <c r="A27" s="49" t="s">
        <v>6</v>
      </c>
      <c r="B27" s="50">
        <v>21000000</v>
      </c>
      <c r="C27" s="51">
        <v>10500000</v>
      </c>
      <c r="D27" s="87" t="s">
        <v>7</v>
      </c>
      <c r="E27" s="52">
        <v>40176</v>
      </c>
      <c r="F27" s="52">
        <v>43828</v>
      </c>
      <c r="G27" s="53" t="s">
        <v>34</v>
      </c>
    </row>
    <row r="28" spans="1:7" ht="20.100000000000001" customHeight="1" x14ac:dyDescent="0.25">
      <c r="A28" s="44" t="s">
        <v>32</v>
      </c>
      <c r="B28" s="45">
        <v>48000000</v>
      </c>
      <c r="C28" s="46">
        <v>31500000</v>
      </c>
      <c r="D28" s="86" t="s">
        <v>8</v>
      </c>
      <c r="E28" s="47">
        <v>40268</v>
      </c>
      <c r="F28" s="47">
        <v>44651</v>
      </c>
      <c r="G28" s="48" t="s">
        <v>35</v>
      </c>
    </row>
    <row r="29" spans="1:7" ht="20.100000000000001" customHeight="1" x14ac:dyDescent="0.25">
      <c r="A29" s="60" t="s">
        <v>9</v>
      </c>
      <c r="B29" s="61">
        <v>23500000</v>
      </c>
      <c r="C29" s="62">
        <v>14687500</v>
      </c>
      <c r="D29" s="63" t="s">
        <v>10</v>
      </c>
      <c r="E29" s="64">
        <v>40541</v>
      </c>
      <c r="F29" s="64">
        <v>44194</v>
      </c>
      <c r="G29" s="65" t="s">
        <v>35</v>
      </c>
    </row>
    <row r="30" spans="1:7" ht="20.100000000000001" customHeight="1" x14ac:dyDescent="0.25">
      <c r="A30" s="49" t="s">
        <v>2</v>
      </c>
      <c r="B30" s="50">
        <v>23500000</v>
      </c>
      <c r="C30" s="51">
        <v>17625000</v>
      </c>
      <c r="D30" s="87" t="s">
        <v>11</v>
      </c>
      <c r="E30" s="52">
        <v>40541</v>
      </c>
      <c r="F30" s="52">
        <v>44924</v>
      </c>
      <c r="G30" s="53" t="s">
        <v>35</v>
      </c>
    </row>
    <row r="31" spans="1:7" ht="20.100000000000001" customHeight="1" x14ac:dyDescent="0.25">
      <c r="A31" s="44" t="s">
        <v>9</v>
      </c>
      <c r="B31" s="45">
        <v>16200000</v>
      </c>
      <c r="C31" s="46">
        <v>16200000</v>
      </c>
      <c r="D31" s="86" t="s">
        <v>12</v>
      </c>
      <c r="E31" s="47">
        <v>40862</v>
      </c>
      <c r="F31" s="47">
        <v>46341</v>
      </c>
      <c r="G31" s="48" t="s">
        <v>36</v>
      </c>
    </row>
    <row r="32" spans="1:7" ht="20.100000000000001" customHeight="1" x14ac:dyDescent="0.25">
      <c r="A32" s="60" t="s">
        <v>13</v>
      </c>
      <c r="B32" s="61">
        <v>16200000</v>
      </c>
      <c r="C32" s="62">
        <v>16200000</v>
      </c>
      <c r="D32" s="63" t="s">
        <v>14</v>
      </c>
      <c r="E32" s="64">
        <v>40862</v>
      </c>
      <c r="F32" s="64">
        <v>46341</v>
      </c>
      <c r="G32" s="65" t="s">
        <v>36</v>
      </c>
    </row>
    <row r="33" spans="1:7" ht="20.100000000000001" customHeight="1" x14ac:dyDescent="0.25">
      <c r="A33" s="60" t="s">
        <v>15</v>
      </c>
      <c r="B33" s="61">
        <v>16200000</v>
      </c>
      <c r="C33" s="62">
        <v>16200000</v>
      </c>
      <c r="D33" s="63" t="s">
        <v>53</v>
      </c>
      <c r="E33" s="64">
        <v>40862</v>
      </c>
      <c r="F33" s="64">
        <v>46341</v>
      </c>
      <c r="G33" s="65" t="s">
        <v>36</v>
      </c>
    </row>
    <row r="34" spans="1:7" ht="20.100000000000001" customHeight="1" x14ac:dyDescent="0.25">
      <c r="A34" s="60" t="s">
        <v>3</v>
      </c>
      <c r="B34" s="61">
        <v>16200000</v>
      </c>
      <c r="C34" s="62">
        <v>16200000</v>
      </c>
      <c r="D34" s="63" t="s">
        <v>16</v>
      </c>
      <c r="E34" s="64">
        <v>40862</v>
      </c>
      <c r="F34" s="64">
        <v>46387</v>
      </c>
      <c r="G34" s="65" t="s">
        <v>36</v>
      </c>
    </row>
    <row r="35" spans="1:7" ht="20.100000000000001" customHeight="1" x14ac:dyDescent="0.25">
      <c r="A35" s="44" t="s">
        <v>63</v>
      </c>
      <c r="B35" s="45">
        <v>92000000</v>
      </c>
      <c r="C35" s="46">
        <v>74750000</v>
      </c>
      <c r="D35" s="86" t="s">
        <v>17</v>
      </c>
      <c r="E35" s="47">
        <v>41026</v>
      </c>
      <c r="F35" s="47">
        <v>44727</v>
      </c>
      <c r="G35" s="48" t="s">
        <v>34</v>
      </c>
    </row>
    <row r="36" spans="1:7" ht="20.100000000000001" customHeight="1" x14ac:dyDescent="0.25">
      <c r="A36" s="44" t="s">
        <v>18</v>
      </c>
      <c r="B36" s="45">
        <v>26000000</v>
      </c>
      <c r="C36" s="46">
        <v>26000000</v>
      </c>
      <c r="D36" s="86" t="s">
        <v>19</v>
      </c>
      <c r="E36" s="47">
        <v>41261</v>
      </c>
      <c r="F36" s="47">
        <v>48566</v>
      </c>
      <c r="G36" s="48" t="s">
        <v>44</v>
      </c>
    </row>
    <row r="37" spans="1:7" ht="20.100000000000001" customHeight="1" x14ac:dyDescent="0.25">
      <c r="A37" s="44" t="s">
        <v>63</v>
      </c>
      <c r="B37" s="45">
        <v>68000000</v>
      </c>
      <c r="C37" s="46">
        <v>63750000</v>
      </c>
      <c r="D37" s="86" t="s">
        <v>17</v>
      </c>
      <c r="E37" s="47">
        <v>41430</v>
      </c>
      <c r="F37" s="47">
        <v>45082</v>
      </c>
      <c r="G37" s="48" t="s">
        <v>34</v>
      </c>
    </row>
    <row r="38" spans="1:7" ht="20.100000000000001" customHeight="1" x14ac:dyDescent="0.25">
      <c r="A38" s="107" t="s">
        <v>46</v>
      </c>
      <c r="B38" s="103">
        <v>9000000</v>
      </c>
      <c r="C38" s="103">
        <v>5400000</v>
      </c>
      <c r="D38" s="109">
        <v>1.4999999999999999E-2</v>
      </c>
      <c r="E38" s="111">
        <v>41607</v>
      </c>
      <c r="F38" s="111">
        <v>43281</v>
      </c>
      <c r="G38" s="99" t="s">
        <v>45</v>
      </c>
    </row>
    <row r="39" spans="1:7" ht="8.25" customHeight="1" x14ac:dyDescent="0.25">
      <c r="A39" s="108"/>
      <c r="B39" s="104"/>
      <c r="C39" s="104"/>
      <c r="D39" s="110"/>
      <c r="E39" s="112"/>
      <c r="F39" s="112"/>
      <c r="G39" s="100"/>
    </row>
    <row r="40" spans="1:7" ht="20.100000000000001" customHeight="1" x14ac:dyDescent="0.25">
      <c r="A40" s="44" t="s">
        <v>20</v>
      </c>
      <c r="B40" s="45">
        <v>22500000</v>
      </c>
      <c r="C40" s="46">
        <v>22500000</v>
      </c>
      <c r="D40" s="86" t="s">
        <v>21</v>
      </c>
      <c r="E40" s="47">
        <v>41781</v>
      </c>
      <c r="F40" s="47">
        <v>46164</v>
      </c>
      <c r="G40" s="48" t="s">
        <v>35</v>
      </c>
    </row>
    <row r="41" spans="1:7" ht="20.100000000000001" customHeight="1" x14ac:dyDescent="0.25">
      <c r="A41" s="44" t="s">
        <v>22</v>
      </c>
      <c r="B41" s="45">
        <v>22500000</v>
      </c>
      <c r="C41" s="46">
        <v>22500000</v>
      </c>
      <c r="D41" s="86" t="s">
        <v>23</v>
      </c>
      <c r="E41" s="47">
        <v>41781</v>
      </c>
      <c r="F41" s="47">
        <v>46164</v>
      </c>
      <c r="G41" s="48" t="s">
        <v>35</v>
      </c>
    </row>
    <row r="42" spans="1:7" ht="20.100000000000001" customHeight="1" x14ac:dyDescent="0.25">
      <c r="A42" s="44" t="s">
        <v>18</v>
      </c>
      <c r="B42" s="45">
        <v>14800000</v>
      </c>
      <c r="C42" s="46">
        <v>14800000</v>
      </c>
      <c r="D42" s="86" t="s">
        <v>24</v>
      </c>
      <c r="E42" s="47">
        <v>41850</v>
      </c>
      <c r="F42" s="47">
        <v>49155</v>
      </c>
      <c r="G42" s="48" t="s">
        <v>44</v>
      </c>
    </row>
    <row r="43" spans="1:7" ht="20.100000000000001" customHeight="1" x14ac:dyDescent="0.25">
      <c r="A43" s="44" t="s">
        <v>18</v>
      </c>
      <c r="B43" s="45">
        <v>19200000</v>
      </c>
      <c r="C43" s="46">
        <v>19200000</v>
      </c>
      <c r="D43" s="86" t="s">
        <v>77</v>
      </c>
      <c r="E43" s="47">
        <v>42292</v>
      </c>
      <c r="F43" s="47">
        <v>49597</v>
      </c>
      <c r="G43" s="48" t="s">
        <v>44</v>
      </c>
    </row>
    <row r="44" spans="1:7" ht="20.100000000000001" customHeight="1" x14ac:dyDescent="0.25">
      <c r="A44" s="44" t="s">
        <v>63</v>
      </c>
      <c r="B44" s="45">
        <v>33000000</v>
      </c>
      <c r="C44" s="46">
        <v>33000000</v>
      </c>
      <c r="D44" s="88">
        <v>1.6500000000000001E-2</v>
      </c>
      <c r="E44" s="47">
        <v>42321</v>
      </c>
      <c r="F44" s="47">
        <v>45974</v>
      </c>
      <c r="G44" s="48" t="s">
        <v>33</v>
      </c>
    </row>
    <row r="45" spans="1:7" x14ac:dyDescent="0.25">
      <c r="A45" s="55" t="s">
        <v>30</v>
      </c>
      <c r="B45" s="66">
        <f>SUM(B24:B44)</f>
        <v>580800000</v>
      </c>
      <c r="C45" s="66">
        <f>SUM(C24:C44)</f>
        <v>465369642.87</v>
      </c>
      <c r="D45" s="55"/>
      <c r="E45" s="55"/>
      <c r="F45" s="55"/>
      <c r="G45" s="48"/>
    </row>
    <row r="46" spans="1:7" x14ac:dyDescent="0.25">
      <c r="A46" s="6"/>
      <c r="B46" s="27"/>
      <c r="C46" s="89"/>
      <c r="D46" s="28"/>
      <c r="E46" s="28"/>
      <c r="F46" s="28"/>
      <c r="G46" s="29"/>
    </row>
    <row r="47" spans="1:7" ht="15.75" x14ac:dyDescent="0.25">
      <c r="A47" s="9" t="s">
        <v>38</v>
      </c>
      <c r="B47" s="11"/>
      <c r="C47" s="11"/>
      <c r="D47" s="11"/>
      <c r="E47" s="11"/>
      <c r="F47" s="11"/>
      <c r="G47" s="30"/>
    </row>
    <row r="48" spans="1:7" x14ac:dyDescent="0.25">
      <c r="A48" s="9" t="s">
        <v>39</v>
      </c>
      <c r="B48" s="2"/>
      <c r="C48" s="2"/>
      <c r="D48" s="2"/>
      <c r="E48" s="2"/>
      <c r="F48" s="2"/>
      <c r="G48" s="3"/>
    </row>
    <row r="49" spans="1:7" ht="20.100000000000001" customHeight="1" x14ac:dyDescent="0.25">
      <c r="A49" s="101" t="s">
        <v>47</v>
      </c>
      <c r="B49" s="103">
        <v>3000000</v>
      </c>
      <c r="C49" s="103">
        <v>239294.43</v>
      </c>
      <c r="D49" s="99" t="s">
        <v>54</v>
      </c>
      <c r="E49" s="105">
        <v>42004</v>
      </c>
      <c r="F49" s="105">
        <v>42369</v>
      </c>
      <c r="G49" s="103"/>
    </row>
    <row r="50" spans="1:7" ht="20.100000000000001" customHeight="1" x14ac:dyDescent="0.25">
      <c r="A50" s="102"/>
      <c r="B50" s="104"/>
      <c r="C50" s="104"/>
      <c r="D50" s="100"/>
      <c r="E50" s="106"/>
      <c r="F50" s="106"/>
      <c r="G50" s="104"/>
    </row>
    <row r="51" spans="1:7" ht="20.100000000000001" customHeight="1" x14ac:dyDescent="0.25">
      <c r="A51" s="55" t="s">
        <v>30</v>
      </c>
      <c r="B51" s="56">
        <f>+B49</f>
        <v>3000000</v>
      </c>
      <c r="C51" s="56">
        <f>+C49</f>
        <v>239294.43</v>
      </c>
      <c r="D51" s="57"/>
      <c r="E51" s="57"/>
      <c r="F51" s="57"/>
      <c r="G51" s="58"/>
    </row>
    <row r="53" spans="1:7" x14ac:dyDescent="0.25">
      <c r="A53" s="93" t="s">
        <v>50</v>
      </c>
    </row>
    <row r="54" spans="1:7" ht="15.75" x14ac:dyDescent="0.25">
      <c r="A54" s="94" t="s">
        <v>40</v>
      </c>
      <c r="B54" s="40"/>
      <c r="C54" s="40">
        <f>+C20+C45+C51</f>
        <v>515608937.30000001</v>
      </c>
      <c r="D54" s="41"/>
      <c r="E54" s="42"/>
      <c r="F54" s="42"/>
      <c r="G54" s="43"/>
    </row>
    <row r="57" spans="1:7" x14ac:dyDescent="0.25">
      <c r="A57" s="18" t="s">
        <v>41</v>
      </c>
    </row>
    <row r="58" spans="1:7" x14ac:dyDescent="0.25">
      <c r="A58" s="83" t="s">
        <v>65</v>
      </c>
      <c r="B58" s="24"/>
      <c r="C58" s="25"/>
      <c r="D58" s="26"/>
      <c r="E58" s="25"/>
      <c r="F58" s="67"/>
      <c r="G58" s="25"/>
    </row>
    <row r="59" spans="1:7" ht="20.100000000000001" customHeight="1" x14ac:dyDescent="0.25">
      <c r="A59" s="84" t="s">
        <v>64</v>
      </c>
      <c r="B59" s="68">
        <v>14500000</v>
      </c>
      <c r="C59" s="68">
        <v>10875000</v>
      </c>
      <c r="D59" s="86" t="s">
        <v>17</v>
      </c>
      <c r="E59" s="70">
        <v>40681</v>
      </c>
      <c r="F59" s="70">
        <v>45064</v>
      </c>
      <c r="G59" s="48" t="s">
        <v>36</v>
      </c>
    </row>
    <row r="60" spans="1:7" ht="20.100000000000001" customHeight="1" x14ac:dyDescent="0.25">
      <c r="A60" s="84" t="s">
        <v>66</v>
      </c>
      <c r="B60" s="68">
        <v>14500000</v>
      </c>
      <c r="C60" s="68">
        <v>10875000</v>
      </c>
      <c r="D60" s="63" t="s">
        <v>17</v>
      </c>
      <c r="E60" s="70">
        <v>40681</v>
      </c>
      <c r="F60" s="70">
        <v>45064</v>
      </c>
      <c r="G60" s="48" t="s">
        <v>36</v>
      </c>
    </row>
    <row r="61" spans="1:7" ht="20.100000000000001" customHeight="1" x14ac:dyDescent="0.25">
      <c r="A61" s="84" t="s">
        <v>67</v>
      </c>
      <c r="B61" s="68">
        <v>4000000</v>
      </c>
      <c r="C61" s="68">
        <v>3658544.08</v>
      </c>
      <c r="D61" s="69" t="s">
        <v>62</v>
      </c>
      <c r="E61" s="70">
        <v>42132</v>
      </c>
      <c r="F61" s="70">
        <v>45785</v>
      </c>
      <c r="G61" s="48" t="s">
        <v>34</v>
      </c>
    </row>
    <row r="62" spans="1:7" ht="20.100000000000001" customHeight="1" x14ac:dyDescent="0.25">
      <c r="A62" s="55" t="s">
        <v>30</v>
      </c>
      <c r="B62" s="71">
        <f>SUM(B59:B61)</f>
        <v>33000000</v>
      </c>
      <c r="C62" s="71">
        <f>SUM(C59:C61)</f>
        <v>25408544.079999998</v>
      </c>
      <c r="D62" s="72"/>
      <c r="E62" s="72"/>
      <c r="F62" s="72"/>
      <c r="G62" s="72"/>
    </row>
    <row r="63" spans="1:7" x14ac:dyDescent="0.25">
      <c r="A63" s="73"/>
      <c r="B63" s="73"/>
      <c r="C63" s="73"/>
      <c r="D63" s="74"/>
      <c r="E63" s="75"/>
      <c r="F63" s="74"/>
      <c r="G63" s="74"/>
    </row>
    <row r="64" spans="1:7" x14ac:dyDescent="0.25">
      <c r="A64" s="83" t="s">
        <v>42</v>
      </c>
      <c r="B64" s="73"/>
      <c r="C64" s="73"/>
      <c r="D64" s="74"/>
      <c r="E64" s="75"/>
      <c r="F64" s="74"/>
      <c r="G64" s="74"/>
    </row>
    <row r="65" spans="1:8" x14ac:dyDescent="0.25">
      <c r="A65" s="83" t="s">
        <v>70</v>
      </c>
      <c r="B65" s="19"/>
      <c r="C65" s="20"/>
      <c r="D65" s="21"/>
      <c r="E65" s="20"/>
      <c r="F65" s="74"/>
      <c r="G65" s="20"/>
      <c r="H65" s="20"/>
    </row>
    <row r="66" spans="1:8" ht="20.100000000000001" customHeight="1" x14ac:dyDescent="0.25">
      <c r="A66" s="84" t="s">
        <v>68</v>
      </c>
      <c r="B66" s="76">
        <v>3800000</v>
      </c>
      <c r="C66" s="77">
        <v>2744444.4</v>
      </c>
      <c r="D66" s="86" t="s">
        <v>23</v>
      </c>
      <c r="E66" s="79">
        <v>41033</v>
      </c>
      <c r="F66" s="79">
        <v>44742</v>
      </c>
      <c r="G66" s="80" t="s">
        <v>35</v>
      </c>
      <c r="H66" s="20"/>
    </row>
    <row r="67" spans="1:8" ht="20.100000000000001" customHeight="1" x14ac:dyDescent="0.25">
      <c r="A67" s="55" t="s">
        <v>30</v>
      </c>
      <c r="B67" s="71">
        <f>SUM(B66:B66)</f>
        <v>3800000</v>
      </c>
      <c r="C67" s="71">
        <f>SUM(C66:C66)</f>
        <v>2744444.4</v>
      </c>
      <c r="D67" s="72"/>
      <c r="E67" s="72"/>
      <c r="F67" s="72"/>
      <c r="G67" s="72"/>
      <c r="H67" s="20"/>
    </row>
    <row r="68" spans="1:8" x14ac:dyDescent="0.25">
      <c r="B68" s="81"/>
      <c r="C68" s="81"/>
      <c r="D68" s="82"/>
      <c r="E68" s="82"/>
      <c r="F68" s="82"/>
      <c r="G68" s="82"/>
      <c r="H68" s="20"/>
    </row>
    <row r="69" spans="1:8" hidden="1" x14ac:dyDescent="0.25">
      <c r="A69" s="83" t="s">
        <v>43</v>
      </c>
      <c r="B69" s="81"/>
      <c r="C69" s="81"/>
      <c r="D69" s="82"/>
      <c r="E69" s="82"/>
      <c r="F69" s="82"/>
      <c r="G69" s="82"/>
      <c r="H69" s="20"/>
    </row>
    <row r="70" spans="1:8" hidden="1" x14ac:dyDescent="0.25">
      <c r="A70" s="9" t="s">
        <v>72</v>
      </c>
      <c r="B70" s="24"/>
      <c r="C70" s="25"/>
      <c r="D70" s="26"/>
      <c r="E70" s="25"/>
      <c r="F70" s="67"/>
      <c r="G70" s="25"/>
      <c r="H70" s="20"/>
    </row>
    <row r="71" spans="1:8" ht="20.100000000000001" hidden="1" customHeight="1" x14ac:dyDescent="0.25">
      <c r="A71" s="84" t="s">
        <v>69</v>
      </c>
      <c r="B71" s="76">
        <v>600000</v>
      </c>
      <c r="C71" s="77">
        <v>596610.28</v>
      </c>
      <c r="D71" s="78" t="s">
        <v>78</v>
      </c>
      <c r="E71" s="79">
        <v>41964</v>
      </c>
      <c r="F71" s="79">
        <v>42329</v>
      </c>
      <c r="G71" s="85" t="s">
        <v>29</v>
      </c>
      <c r="H71" s="20"/>
    </row>
    <row r="72" spans="1:8" ht="20.100000000000001" hidden="1" customHeight="1" x14ac:dyDescent="0.25">
      <c r="A72" s="55" t="s">
        <v>30</v>
      </c>
      <c r="B72" s="71">
        <f>SUM(B71:B71)</f>
        <v>600000</v>
      </c>
      <c r="C72" s="71">
        <f>SUM(C71:C71)</f>
        <v>596610.28</v>
      </c>
      <c r="D72" s="72"/>
      <c r="E72" s="71"/>
      <c r="F72" s="71"/>
      <c r="G72" s="87"/>
      <c r="H72" s="20"/>
    </row>
    <row r="73" spans="1:8" ht="20.100000000000001" customHeight="1" x14ac:dyDescent="0.25">
      <c r="A73" s="83" t="s">
        <v>71</v>
      </c>
      <c r="B73" s="81"/>
      <c r="C73" s="81"/>
      <c r="D73" s="82"/>
      <c r="E73" s="82"/>
      <c r="F73" s="82"/>
      <c r="G73" s="82"/>
      <c r="H73" s="20"/>
    </row>
    <row r="74" spans="1:8" ht="20.100000000000001" customHeight="1" x14ac:dyDescent="0.25">
      <c r="A74" s="9" t="s">
        <v>73</v>
      </c>
      <c r="B74" s="24"/>
      <c r="C74" s="25"/>
      <c r="D74" s="26"/>
      <c r="E74" s="25"/>
      <c r="F74" s="67"/>
      <c r="G74" s="25"/>
      <c r="H74" s="20"/>
    </row>
    <row r="75" spans="1:8" ht="31.5" customHeight="1" x14ac:dyDescent="0.25">
      <c r="A75" s="90" t="s">
        <v>75</v>
      </c>
      <c r="B75" s="76">
        <v>600000</v>
      </c>
      <c r="C75" s="77">
        <v>487551.52</v>
      </c>
      <c r="D75" s="78" t="s">
        <v>74</v>
      </c>
      <c r="E75" s="79">
        <v>40535</v>
      </c>
      <c r="F75" s="79">
        <v>42544</v>
      </c>
      <c r="G75" s="85" t="s">
        <v>29</v>
      </c>
      <c r="H75" s="20"/>
    </row>
    <row r="76" spans="1:8" ht="20.100000000000001" customHeight="1" x14ac:dyDescent="0.25">
      <c r="A76" s="55" t="s">
        <v>30</v>
      </c>
      <c r="B76" s="71">
        <f>SUM(B75:B75)</f>
        <v>600000</v>
      </c>
      <c r="C76" s="71">
        <f>SUM(C75:C75)</f>
        <v>487551.52</v>
      </c>
      <c r="D76" s="72"/>
      <c r="E76" s="71"/>
      <c r="F76" s="71"/>
      <c r="G76" s="87"/>
      <c r="H76" s="20"/>
    </row>
    <row r="77" spans="1:8" x14ac:dyDescent="0.25">
      <c r="A77" s="22"/>
      <c r="B77" s="36"/>
      <c r="C77" s="37"/>
      <c r="D77" s="38"/>
      <c r="E77" s="38"/>
      <c r="F77" s="38"/>
      <c r="G77" s="38"/>
      <c r="H77" s="20"/>
    </row>
    <row r="78" spans="1:8" ht="15" customHeight="1" x14ac:dyDescent="0.25">
      <c r="A78" s="93" t="s">
        <v>51</v>
      </c>
      <c r="B78" s="39"/>
      <c r="C78" s="22"/>
      <c r="D78" s="23"/>
      <c r="E78" s="23"/>
      <c r="F78" s="23"/>
      <c r="G78" s="23"/>
      <c r="H78" s="20"/>
    </row>
    <row r="79" spans="1:8" ht="15.75" x14ac:dyDescent="0.25">
      <c r="A79" s="94" t="s">
        <v>49</v>
      </c>
      <c r="B79" s="40"/>
      <c r="C79" s="40">
        <f>+C62+C67+C75</f>
        <v>28640539.999999996</v>
      </c>
      <c r="D79" s="41"/>
      <c r="E79" s="42"/>
      <c r="F79" s="42"/>
      <c r="G79" s="43"/>
      <c r="H79" s="20"/>
    </row>
    <row r="81" spans="1:7" ht="15.75" customHeight="1" x14ac:dyDescent="0.25">
      <c r="A81" s="95" t="s">
        <v>48</v>
      </c>
      <c r="B81" s="95"/>
      <c r="C81" s="97">
        <f>+C54+C79</f>
        <v>544249477.29999995</v>
      </c>
      <c r="D81" s="91"/>
      <c r="E81" s="91"/>
      <c r="F81" s="91"/>
      <c r="G81" s="91"/>
    </row>
    <row r="82" spans="1:7" ht="25.5" customHeight="1" x14ac:dyDescent="0.25">
      <c r="A82" s="96"/>
      <c r="B82" s="96"/>
      <c r="C82" s="98"/>
      <c r="D82" s="92"/>
      <c r="E82" s="92"/>
      <c r="F82" s="92"/>
      <c r="G82" s="92"/>
    </row>
  </sheetData>
  <mergeCells count="37">
    <mergeCell ref="A10:E10"/>
    <mergeCell ref="A13:A14"/>
    <mergeCell ref="B13:B14"/>
    <mergeCell ref="C13:C14"/>
    <mergeCell ref="D13:D14"/>
    <mergeCell ref="E13:E14"/>
    <mergeCell ref="F13:F14"/>
    <mergeCell ref="G13:G14"/>
    <mergeCell ref="B18:B19"/>
    <mergeCell ref="C18:C19"/>
    <mergeCell ref="D18:D19"/>
    <mergeCell ref="E18:E19"/>
    <mergeCell ref="F18:F19"/>
    <mergeCell ref="G18:G19"/>
    <mergeCell ref="G38:G39"/>
    <mergeCell ref="A49:A50"/>
    <mergeCell ref="B49:B50"/>
    <mergeCell ref="C49:C50"/>
    <mergeCell ref="D49:D50"/>
    <mergeCell ref="E49:E50"/>
    <mergeCell ref="F49:F50"/>
    <mergeCell ref="G49:G50"/>
    <mergeCell ref="A38:A39"/>
    <mergeCell ref="B38:B39"/>
    <mergeCell ref="C38:C39"/>
    <mergeCell ref="D38:D39"/>
    <mergeCell ref="E38:E39"/>
    <mergeCell ref="F38:F39"/>
    <mergeCell ref="E81:E82"/>
    <mergeCell ref="F81:F82"/>
    <mergeCell ref="G81:G82"/>
    <mergeCell ref="A53:A54"/>
    <mergeCell ref="A78:A79"/>
    <mergeCell ref="A81:A82"/>
    <mergeCell ref="B81:B82"/>
    <mergeCell ref="C81:C82"/>
    <mergeCell ref="D81:D8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31-12-2015</vt:lpstr>
      <vt:lpstr>'31-12-2015'!Área_de_impresión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Larrucea Marijuan, Estibaliz</cp:lastModifiedBy>
  <cp:lastPrinted>2016-06-01T11:34:29Z</cp:lastPrinted>
  <dcterms:created xsi:type="dcterms:W3CDTF">2015-04-24T08:29:15Z</dcterms:created>
  <dcterms:modified xsi:type="dcterms:W3CDTF">2018-02-16T11:05:16Z</dcterms:modified>
</cp:coreProperties>
</file>