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20" yWindow="120" windowWidth="18915" windowHeight="11505"/>
  </bookViews>
  <sheets>
    <sheet name="Hoja1" sheetId="3" r:id="rId1"/>
  </sheets>
  <definedNames>
    <definedName name="_xlnm.Print_Area" localSheetId="0">Hoja1!$A$1:$Q$25</definedName>
  </definedNames>
  <calcPr calcId="124519"/>
</workbook>
</file>

<file path=xl/calcChain.xml><?xml version="1.0" encoding="utf-8"?>
<calcChain xmlns="http://schemas.openxmlformats.org/spreadsheetml/2006/main">
  <c r="O23" i="3"/>
  <c r="N23"/>
  <c r="P15"/>
  <c r="O15"/>
  <c r="N15"/>
  <c r="Q15" l="1"/>
  <c r="O22" l="1"/>
  <c r="O21"/>
  <c r="O20"/>
  <c r="O19"/>
  <c r="O18"/>
  <c r="O17"/>
  <c r="O16"/>
  <c r="O14"/>
  <c r="O13"/>
  <c r="M23" l="1"/>
  <c r="L23"/>
  <c r="K23"/>
  <c r="J23"/>
  <c r="I23"/>
  <c r="H23"/>
  <c r="G23"/>
  <c r="F23"/>
  <c r="E23"/>
  <c r="D23"/>
  <c r="C23"/>
  <c r="B23"/>
  <c r="N22"/>
  <c r="N21"/>
  <c r="N20"/>
  <c r="N19"/>
  <c r="N18"/>
  <c r="N17"/>
  <c r="N16"/>
  <c r="N14"/>
  <c r="N13"/>
  <c r="Q14" l="1"/>
  <c r="P17"/>
  <c r="L24" l="1"/>
  <c r="Q17"/>
  <c r="M24"/>
  <c r="Q22"/>
  <c r="Q13"/>
  <c r="Q21"/>
  <c r="E24"/>
  <c r="G24"/>
  <c r="C24"/>
  <c r="Q16"/>
  <c r="Q20"/>
  <c r="I24"/>
  <c r="Q18"/>
  <c r="Q19"/>
  <c r="K24"/>
  <c r="D24"/>
  <c r="B24"/>
  <c r="P21"/>
  <c r="H24"/>
  <c r="P19"/>
  <c r="P13"/>
  <c r="P18"/>
  <c r="P20"/>
  <c r="J24"/>
  <c r="F24"/>
  <c r="P14"/>
  <c r="P16"/>
  <c r="P22"/>
</calcChain>
</file>

<file path=xl/sharedStrings.xml><?xml version="1.0" encoding="utf-8"?>
<sst xmlns="http://schemas.openxmlformats.org/spreadsheetml/2006/main" count="36" uniqueCount="24">
  <si>
    <t>GUZTIRA / TOTAL</t>
  </si>
  <si>
    <t>Diputatu Nagusia / Diputado General</t>
  </si>
  <si>
    <t>Enplegu, Merkataritza eta Turismo Sustapenaren eta Foru Administrazioa / Fomento del Empleo, Comercio Turismo y Administración Foral</t>
  </si>
  <si>
    <t>Nekazaritza / Agricultura</t>
  </si>
  <si>
    <t>Ingurumen eta Hirigintza / Medio Ambiente y Urbanismo</t>
  </si>
  <si>
    <t>KONTRATU TXIKIAK / CONTRATOS MENORES</t>
  </si>
  <si>
    <t>IREKIA / ABIERTO</t>
  </si>
  <si>
    <t>IREKIA SINPLIFIKATUTA /
ABIERTO SIMPLIFICADO</t>
  </si>
  <si>
    <t>MURRIZTUTA / RESTRINGIDO</t>
  </si>
  <si>
    <t>NEGOZIATUA / NEGOCIADO</t>
  </si>
  <si>
    <t>AKORDIO MARKOAN OINARRITUTAKO LEHIAKETA / CONCURSO ACUERDO MARCO</t>
  </si>
  <si>
    <t>ZENBATEKOA / IMPORTE</t>
  </si>
  <si>
    <t>Kop. / Núm.</t>
  </si>
  <si>
    <t>% Guztir
S/Total</t>
  </si>
  <si>
    <t>% Kopur
S/ Núm.</t>
  </si>
  <si>
    <t>Ogasun, Finantza eta Aurrekontua / Hacienda, Finanzas y Presupuestos</t>
  </si>
  <si>
    <t>Bide Azpiegituren Eta Mugikortasuna / Infraestructuras Viarias y Movilidad</t>
  </si>
  <si>
    <t>Kultura eta Kirola / Cultura y Deporte</t>
  </si>
  <si>
    <t>Gizarte Politikak / Políticas Sociales</t>
  </si>
  <si>
    <t>2019-12-31eko INFORMAZIOA / INFORMACIÓN AL 31-12-2019</t>
  </si>
  <si>
    <t>Lurralde Oreka /  Equilibrio Territorial</t>
  </si>
  <si>
    <t>Ekonomia Garapenaren Berrikuntzaren eta Demografia Erronka / Desarrollo Económicom Innovación y Reto Demográfico</t>
  </si>
  <si>
    <t>GUZTIZKO OROKORRA / 
TOTAL GENERAL</t>
  </si>
  <si>
    <t>% Guztirak / % Sobre Total</t>
  </si>
</sst>
</file>

<file path=xl/styles.xml><?xml version="1.0" encoding="utf-8"?>
<styleSheet xmlns="http://schemas.openxmlformats.org/spreadsheetml/2006/main">
  <numFmts count="2">
    <numFmt numFmtId="164" formatCode="#,##0.00\ \ "/>
    <numFmt numFmtId="165" formatCode="dd/mm/yy;@"/>
  </numFmts>
  <fonts count="8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double">
        <color theme="0" tint="-0.34998626667073579"/>
      </left>
      <right/>
      <top style="thin">
        <color auto="1"/>
      </top>
      <bottom style="thin">
        <color theme="0" tint="-0.34998626667073579"/>
      </bottom>
      <diagonal/>
    </border>
    <border>
      <left style="thin">
        <color indexed="64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double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indexed="6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double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34998626667073579"/>
      </top>
      <bottom style="thin">
        <color theme="0" tint="-0.24994659260841701"/>
      </bottom>
      <diagonal/>
    </border>
    <border>
      <left/>
      <right/>
      <top style="thin">
        <color auto="1"/>
      </top>
      <bottom style="thin">
        <color theme="0" tint="-0.34998626667073579"/>
      </bottom>
      <diagonal/>
    </border>
    <border>
      <left/>
      <right style="thin">
        <color auto="1"/>
      </right>
      <top style="thin">
        <color auto="1"/>
      </top>
      <bottom style="thin">
        <color theme="0" tint="-0.34998626667073579"/>
      </bottom>
      <diagonal/>
    </border>
    <border>
      <left style="thin">
        <color indexed="64"/>
      </left>
      <right/>
      <top/>
      <bottom style="thin">
        <color theme="0" tint="-0.34998626667073579"/>
      </bottom>
      <diagonal/>
    </border>
    <border>
      <left style="double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24994659260841701"/>
      </bottom>
      <diagonal/>
    </border>
    <border>
      <left style="thin">
        <color theme="0" tint="-0.34998626667073579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34998626667073579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/>
      <top/>
      <bottom/>
      <diagonal/>
    </border>
    <border>
      <left style="double">
        <color theme="0" tint="-0.34998626667073579"/>
      </left>
      <right/>
      <top/>
      <bottom/>
      <diagonal/>
    </border>
    <border>
      <left style="thin">
        <color theme="0" tint="-0.34998626667073579"/>
      </left>
      <right/>
      <top/>
      <bottom/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 style="thin">
        <color theme="0" tint="-0.34998626667073579"/>
      </left>
      <right/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4" fillId="0" borderId="2" xfId="0" applyFont="1" applyBorder="1" applyAlignment="1">
      <alignment horizontal="centerContinuous" vertical="center" wrapText="1"/>
    </xf>
    <xf numFmtId="0" fontId="4" fillId="0" borderId="0" xfId="0" applyFont="1" applyAlignment="1">
      <alignment vertical="center"/>
    </xf>
    <xf numFmtId="164" fontId="5" fillId="3" borderId="4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164" fontId="5" fillId="0" borderId="6" xfId="0" applyNumberFormat="1" applyFont="1" applyBorder="1" applyAlignment="1">
      <alignment vertical="center"/>
    </xf>
    <xf numFmtId="164" fontId="5" fillId="3" borderId="6" xfId="0" applyNumberFormat="1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1" xfId="0" applyFont="1" applyBorder="1" applyAlignment="1">
      <alignment horizontal="centerContinuous" vertical="center" wrapText="1"/>
    </xf>
    <xf numFmtId="0" fontId="4" fillId="2" borderId="2" xfId="0" applyFont="1" applyFill="1" applyBorder="1" applyAlignment="1">
      <alignment horizontal="centerContinuous" vertical="center" wrapText="1"/>
    </xf>
    <xf numFmtId="0" fontId="4" fillId="2" borderId="11" xfId="0" applyFont="1" applyFill="1" applyBorder="1" applyAlignment="1">
      <alignment horizontal="centerContinuous" vertical="center" wrapText="1"/>
    </xf>
    <xf numFmtId="0" fontId="4" fillId="2" borderId="12" xfId="0" applyFont="1" applyFill="1" applyBorder="1" applyAlignment="1">
      <alignment horizontal="centerContinuous" vertical="center" wrapText="1"/>
    </xf>
    <xf numFmtId="0" fontId="5" fillId="0" borderId="13" xfId="0" applyFont="1" applyBorder="1" applyAlignment="1">
      <alignment vertical="center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3" fontId="5" fillId="3" borderId="3" xfId="0" applyNumberFormat="1" applyFont="1" applyFill="1" applyBorder="1" applyAlignment="1">
      <alignment vertical="center" wrapText="1"/>
    </xf>
    <xf numFmtId="3" fontId="5" fillId="3" borderId="17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vertical="center"/>
    </xf>
    <xf numFmtId="3" fontId="4" fillId="3" borderId="17" xfId="0" applyNumberFormat="1" applyFont="1" applyFill="1" applyBorder="1" applyAlignment="1">
      <alignment horizontal="center" vertical="center"/>
    </xf>
    <xf numFmtId="10" fontId="4" fillId="3" borderId="17" xfId="0" applyNumberFormat="1" applyFont="1" applyFill="1" applyBorder="1" applyAlignment="1">
      <alignment horizontal="center" vertical="center"/>
    </xf>
    <xf numFmtId="10" fontId="4" fillId="3" borderId="10" xfId="0" applyNumberFormat="1" applyFont="1" applyFill="1" applyBorder="1" applyAlignment="1">
      <alignment horizontal="center" vertical="center"/>
    </xf>
    <xf numFmtId="3" fontId="5" fillId="0" borderId="5" xfId="0" applyNumberFormat="1" applyFont="1" applyBorder="1" applyAlignment="1">
      <alignment vertical="center" wrapText="1"/>
    </xf>
    <xf numFmtId="3" fontId="5" fillId="0" borderId="18" xfId="0" applyNumberFormat="1" applyFont="1" applyBorder="1" applyAlignment="1">
      <alignment horizontal="center" vertical="center"/>
    </xf>
    <xf numFmtId="164" fontId="4" fillId="0" borderId="6" xfId="0" applyNumberFormat="1" applyFont="1" applyBorder="1" applyAlignment="1">
      <alignment vertical="center"/>
    </xf>
    <xf numFmtId="3" fontId="4" fillId="0" borderId="18" xfId="0" applyNumberFormat="1" applyFont="1" applyBorder="1" applyAlignment="1">
      <alignment horizontal="center" vertical="center"/>
    </xf>
    <xf numFmtId="10" fontId="4" fillId="0" borderId="18" xfId="0" applyNumberFormat="1" applyFont="1" applyBorder="1" applyAlignment="1">
      <alignment horizontal="center" vertical="center"/>
    </xf>
    <xf numFmtId="10" fontId="4" fillId="0" borderId="19" xfId="0" applyNumberFormat="1" applyFont="1" applyBorder="1" applyAlignment="1">
      <alignment horizontal="center" vertical="center"/>
    </xf>
    <xf numFmtId="3" fontId="5" fillId="3" borderId="5" xfId="0" applyNumberFormat="1" applyFont="1" applyFill="1" applyBorder="1" applyAlignment="1">
      <alignment vertical="center" wrapText="1"/>
    </xf>
    <xf numFmtId="3" fontId="5" fillId="3" borderId="18" xfId="0" applyNumberFormat="1" applyFont="1" applyFill="1" applyBorder="1" applyAlignment="1">
      <alignment horizontal="center" vertical="center"/>
    </xf>
    <xf numFmtId="164" fontId="4" fillId="3" borderId="6" xfId="0" applyNumberFormat="1" applyFont="1" applyFill="1" applyBorder="1" applyAlignment="1">
      <alignment vertical="center"/>
    </xf>
    <xf numFmtId="3" fontId="4" fillId="3" borderId="18" xfId="0" applyNumberFormat="1" applyFont="1" applyFill="1" applyBorder="1" applyAlignment="1">
      <alignment horizontal="center" vertical="center"/>
    </xf>
    <xf numFmtId="10" fontId="4" fillId="3" borderId="18" xfId="0" applyNumberFormat="1" applyFont="1" applyFill="1" applyBorder="1" applyAlignment="1">
      <alignment horizontal="center" vertical="center"/>
    </xf>
    <xf numFmtId="10" fontId="4" fillId="3" borderId="19" xfId="0" applyNumberFormat="1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 wrapText="1"/>
    </xf>
    <xf numFmtId="164" fontId="4" fillId="2" borderId="21" xfId="0" applyNumberFormat="1" applyFont="1" applyFill="1" applyBorder="1" applyAlignment="1">
      <alignment vertical="center"/>
    </xf>
    <xf numFmtId="1" fontId="4" fillId="2" borderId="22" xfId="0" applyNumberFormat="1" applyFont="1" applyFill="1" applyBorder="1" applyAlignment="1">
      <alignment horizontal="center" vertical="center"/>
    </xf>
    <xf numFmtId="0" fontId="4" fillId="2" borderId="22" xfId="0" applyFont="1" applyFill="1" applyBorder="1" applyAlignment="1">
      <alignment vertical="center"/>
    </xf>
    <xf numFmtId="0" fontId="4" fillId="2" borderId="23" xfId="0" applyFont="1" applyFill="1" applyBorder="1" applyAlignment="1">
      <alignment vertical="center"/>
    </xf>
    <xf numFmtId="10" fontId="4" fillId="2" borderId="9" xfId="0" applyNumberFormat="1" applyFont="1" applyFill="1" applyBorder="1" applyAlignment="1">
      <alignment horizontal="center" vertical="top"/>
    </xf>
    <xf numFmtId="10" fontId="4" fillId="2" borderId="24" xfId="0" applyNumberFormat="1" applyFont="1" applyFill="1" applyBorder="1" applyAlignment="1">
      <alignment horizontal="center" vertical="top"/>
    </xf>
    <xf numFmtId="0" fontId="4" fillId="2" borderId="9" xfId="0" applyFont="1" applyFill="1" applyBorder="1" applyAlignment="1">
      <alignment vertical="top"/>
    </xf>
    <xf numFmtId="0" fontId="4" fillId="2" borderId="24" xfId="0" applyFont="1" applyFill="1" applyBorder="1" applyAlignment="1">
      <alignment vertical="top"/>
    </xf>
    <xf numFmtId="0" fontId="4" fillId="2" borderId="25" xfId="0" applyFont="1" applyFill="1" applyBorder="1" applyAlignment="1">
      <alignment vertical="top"/>
    </xf>
    <xf numFmtId="0" fontId="5" fillId="0" borderId="0" xfId="0" applyFont="1" applyAlignment="1">
      <alignment vertical="top"/>
    </xf>
    <xf numFmtId="4" fontId="5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" fillId="0" borderId="0" xfId="0" applyFont="1" applyAlignment="1">
      <alignment horizontal="centerContinuous" vertical="center"/>
    </xf>
    <xf numFmtId="0" fontId="4" fillId="2" borderId="7" xfId="0" applyFont="1" applyFill="1" applyBorder="1" applyAlignment="1">
      <alignment horizontal="center" vertical="top"/>
    </xf>
    <xf numFmtId="165" fontId="6" fillId="0" borderId="8" xfId="0" applyNumberFormat="1" applyFont="1" applyBorder="1" applyAlignment="1">
      <alignment horizontal="right" vertical="center"/>
    </xf>
    <xf numFmtId="0" fontId="0" fillId="0" borderId="8" xfId="0" applyBorder="1" applyAlignment="1">
      <alignment vertical="center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438150</xdr:colOff>
      <xdr:row>0</xdr:row>
      <xdr:rowOff>47625</xdr:rowOff>
    </xdr:from>
    <xdr:to>
      <xdr:col>17</xdr:col>
      <xdr:colOff>0</xdr:colOff>
      <xdr:row>3</xdr:row>
      <xdr:rowOff>114300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953625" y="47625"/>
          <a:ext cx="2266950" cy="6381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Finantza eta Aurrekontu Zuzendaritza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900" b="1" i="0" u="none" strike="noStrike" baseline="0">
              <a:solidFill>
                <a:srgbClr val="000000"/>
              </a:solidFill>
              <a:latin typeface="Arial"/>
              <a:cs typeface="Arial"/>
            </a:rPr>
            <a:t>Dirección de 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Kontabilitate Zerbitzua</a:t>
          </a:r>
        </a:p>
        <a:p>
          <a:pPr algn="l" rtl="0">
            <a:defRPr sz="1000"/>
          </a:pPr>
          <a:r>
            <a:rPr lang="es-ES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Contabilidad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1</xdr:col>
      <xdr:colOff>38100</xdr:colOff>
      <xdr:row>3</xdr:row>
      <xdr:rowOff>161925</xdr:rowOff>
    </xdr:to>
    <xdr:pic>
      <xdr:nvPicPr>
        <xdr:cNvPr id="3" name="Picture 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162175" cy="733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0</xdr:colOff>
      <xdr:row>3</xdr:row>
      <xdr:rowOff>171451</xdr:rowOff>
    </xdr:from>
    <xdr:to>
      <xdr:col>11</xdr:col>
      <xdr:colOff>438150</xdr:colOff>
      <xdr:row>7</xdr:row>
      <xdr:rowOff>9525</xdr:rowOff>
    </xdr:to>
    <xdr:sp macro="" textlink="">
      <xdr:nvSpPr>
        <xdr:cNvPr id="5" name="Text Box 1"/>
        <xdr:cNvSpPr txBox="1">
          <a:spLocks noChangeArrowheads="1"/>
        </xdr:cNvSpPr>
      </xdr:nvSpPr>
      <xdr:spPr bwMode="auto">
        <a:xfrm>
          <a:off x="3419475" y="742951"/>
          <a:ext cx="5686425" cy="600074"/>
        </a:xfrm>
        <a:prstGeom prst="rect">
          <a:avLst/>
        </a:prstGeom>
        <a:solidFill>
          <a:schemeClr val="bg1">
            <a:lumMod val="95000"/>
          </a:schemeClr>
        </a:solidFill>
        <a:ln w="15875">
          <a:solidFill>
            <a:schemeClr val="tx1"/>
          </a:solidFill>
          <a:miter lim="800000"/>
          <a:headEnd/>
          <a:tailEnd/>
        </a:ln>
        <a:effectLst>
          <a:outerShdw dist="35921" dir="2700000" algn="ctr" rotWithShape="0">
            <a:schemeClr val="bg1">
              <a:lumMod val="50000"/>
            </a:schemeClr>
          </a:outerShdw>
        </a:effectLst>
      </xdr:spPr>
      <xdr:txBody>
        <a:bodyPr vertOverflow="clip" wrap="square" lIns="27432" tIns="22860" rIns="27432" bIns="22860" anchor="ctr" upright="1"/>
        <a:lstStyle/>
        <a:p>
          <a:pPr algn="ctr" rtl="0"/>
          <a:r>
            <a:rPr lang="es-ES" sz="1200" b="1" i="0" baseline="0">
              <a:effectLst/>
              <a:latin typeface="+mn-lt"/>
              <a:ea typeface="+mn-ea"/>
              <a:cs typeface="+mn-cs"/>
            </a:rPr>
            <a:t>KONTRATUEN BURUZ DATU ESTADISTIKOAK – 2019KO EKITALDIA / </a:t>
          </a:r>
          <a:br>
            <a:rPr lang="es-ES" sz="1200" b="1" i="0" baseline="0">
              <a:effectLst/>
              <a:latin typeface="+mn-lt"/>
              <a:ea typeface="+mn-ea"/>
              <a:cs typeface="+mn-cs"/>
            </a:rPr>
          </a:br>
          <a:r>
            <a:rPr lang="es-ES" sz="1200" b="1" i="0" baseline="0">
              <a:effectLst/>
              <a:latin typeface="+mn-lt"/>
              <a:ea typeface="+mn-ea"/>
              <a:cs typeface="+mn-cs"/>
            </a:rPr>
            <a:t>DATOS ESTADÍSTICOS SOBRE CONTRATOS - EJERCICIO 2019</a:t>
          </a:r>
          <a:endParaRPr lang="es-ES" sz="12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9:Q31"/>
  <sheetViews>
    <sheetView showZeros="0" tabSelected="1" workbookViewId="0">
      <selection activeCell="F17" sqref="F17"/>
    </sheetView>
  </sheetViews>
  <sheetFormatPr baseColWidth="10" defaultRowHeight="15"/>
  <cols>
    <col min="1" max="1" width="31.85546875" style="1" customWidth="1"/>
    <col min="2" max="2" width="12.7109375" style="1" customWidth="1"/>
    <col min="3" max="3" width="6.7109375" style="1" customWidth="1"/>
    <col min="4" max="4" width="13.7109375" style="1" customWidth="1"/>
    <col min="5" max="5" width="6.7109375" style="1" customWidth="1"/>
    <col min="6" max="6" width="13.140625" style="1" customWidth="1"/>
    <col min="7" max="7" width="7" style="1" customWidth="1"/>
    <col min="8" max="8" width="12.7109375" style="1" customWidth="1"/>
    <col min="9" max="9" width="6.7109375" style="1" customWidth="1"/>
    <col min="10" max="10" width="12.7109375" style="1" customWidth="1"/>
    <col min="11" max="11" width="6.7109375" style="1" customWidth="1"/>
    <col min="12" max="12" width="12.7109375" style="1" customWidth="1"/>
    <col min="13" max="13" width="6.7109375" style="1" customWidth="1"/>
    <col min="14" max="14" width="13.7109375" style="1" customWidth="1"/>
    <col min="15" max="17" width="6.7109375" style="1" customWidth="1"/>
    <col min="18" max="16384" width="11.42578125" style="1"/>
  </cols>
  <sheetData>
    <row r="9" spans="1:17" ht="15.75">
      <c r="A9" s="2" t="s">
        <v>19</v>
      </c>
      <c r="B9" s="2"/>
      <c r="C9" s="2"/>
      <c r="D9" s="2"/>
      <c r="E9" s="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</row>
    <row r="10" spans="1:17">
      <c r="P10" s="54"/>
      <c r="Q10" s="55"/>
    </row>
    <row r="11" spans="1:17" s="4" customFormat="1" ht="64.5" customHeight="1">
      <c r="A11" s="9"/>
      <c r="B11" s="3" t="s">
        <v>5</v>
      </c>
      <c r="C11" s="10"/>
      <c r="D11" s="3" t="s">
        <v>6</v>
      </c>
      <c r="E11" s="10"/>
      <c r="F11" s="3" t="s">
        <v>7</v>
      </c>
      <c r="G11" s="10"/>
      <c r="H11" s="3" t="s">
        <v>8</v>
      </c>
      <c r="I11" s="10"/>
      <c r="J11" s="3" t="s">
        <v>9</v>
      </c>
      <c r="K11" s="10"/>
      <c r="L11" s="3" t="s">
        <v>10</v>
      </c>
      <c r="M11" s="10"/>
      <c r="N11" s="11" t="s">
        <v>0</v>
      </c>
      <c r="O11" s="12"/>
      <c r="P11" s="12"/>
      <c r="Q11" s="13"/>
    </row>
    <row r="12" spans="1:17" s="6" customFormat="1" ht="39.75" customHeight="1">
      <c r="A12" s="14"/>
      <c r="B12" s="15" t="s">
        <v>11</v>
      </c>
      <c r="C12" s="16" t="s">
        <v>12</v>
      </c>
      <c r="D12" s="15" t="s">
        <v>11</v>
      </c>
      <c r="E12" s="16" t="s">
        <v>12</v>
      </c>
      <c r="F12" s="15" t="s">
        <v>11</v>
      </c>
      <c r="G12" s="16" t="s">
        <v>12</v>
      </c>
      <c r="H12" s="15" t="s">
        <v>11</v>
      </c>
      <c r="I12" s="16" t="s">
        <v>12</v>
      </c>
      <c r="J12" s="15" t="s">
        <v>11</v>
      </c>
      <c r="K12" s="16" t="s">
        <v>12</v>
      </c>
      <c r="L12" s="15" t="s">
        <v>11</v>
      </c>
      <c r="M12" s="16" t="s">
        <v>12</v>
      </c>
      <c r="N12" s="17" t="s">
        <v>11</v>
      </c>
      <c r="O12" s="18" t="s">
        <v>12</v>
      </c>
      <c r="P12" s="18" t="s">
        <v>13</v>
      </c>
      <c r="Q12" s="19" t="s">
        <v>14</v>
      </c>
    </row>
    <row r="13" spans="1:17" s="6" customFormat="1" ht="26.1" customHeight="1">
      <c r="A13" s="20" t="s">
        <v>1</v>
      </c>
      <c r="B13" s="5">
        <v>300183.78999999998</v>
      </c>
      <c r="C13" s="21">
        <v>24</v>
      </c>
      <c r="D13" s="5">
        <v>5475316.9299999997</v>
      </c>
      <c r="E13" s="21">
        <v>21</v>
      </c>
      <c r="F13" s="5">
        <v>29753.9</v>
      </c>
      <c r="G13" s="21">
        <v>3</v>
      </c>
      <c r="H13" s="5">
        <v>0</v>
      </c>
      <c r="I13" s="21">
        <v>0</v>
      </c>
      <c r="J13" s="5">
        <v>0</v>
      </c>
      <c r="K13" s="21">
        <v>0</v>
      </c>
      <c r="L13" s="5">
        <v>0</v>
      </c>
      <c r="M13" s="21">
        <v>0</v>
      </c>
      <c r="N13" s="22">
        <f>+L13+J13+H13+F13+D13+B13</f>
        <v>5805254.6200000001</v>
      </c>
      <c r="O13" s="23">
        <f>+M13+K13+I13+G13+E13+C13</f>
        <v>48</v>
      </c>
      <c r="P13" s="24">
        <f t="shared" ref="P13:P22" si="0">+N13/$N$23</f>
        <v>0.10186857961120734</v>
      </c>
      <c r="Q13" s="25">
        <f t="shared" ref="Q13:Q22" si="1">+O13/$O$23</f>
        <v>7.9470198675496692E-2</v>
      </c>
    </row>
    <row r="14" spans="1:17" s="6" customFormat="1" ht="26.1" customHeight="1">
      <c r="A14" s="26" t="s">
        <v>20</v>
      </c>
      <c r="B14" s="7">
        <v>211424.1</v>
      </c>
      <c r="C14" s="27">
        <v>9</v>
      </c>
      <c r="D14" s="7">
        <v>835755.93</v>
      </c>
      <c r="E14" s="27">
        <v>4</v>
      </c>
      <c r="F14" s="7">
        <v>124446.3</v>
      </c>
      <c r="G14" s="27">
        <v>2</v>
      </c>
      <c r="H14" s="7">
        <v>0</v>
      </c>
      <c r="I14" s="27">
        <v>0</v>
      </c>
      <c r="J14" s="7">
        <v>49169.56</v>
      </c>
      <c r="K14" s="27">
        <v>1</v>
      </c>
      <c r="L14" s="7">
        <v>0</v>
      </c>
      <c r="M14" s="27">
        <v>0</v>
      </c>
      <c r="N14" s="28">
        <f t="shared" ref="N14:N22" si="2">+L14+J14+H14+F14+D14+B14</f>
        <v>1220795.8900000001</v>
      </c>
      <c r="O14" s="29">
        <f t="shared" ref="O14:O22" si="3">+M14+K14+I14+G14+E14+C14</f>
        <v>16</v>
      </c>
      <c r="P14" s="30">
        <f t="shared" si="0"/>
        <v>2.1422099709641974E-2</v>
      </c>
      <c r="Q14" s="31">
        <f t="shared" si="1"/>
        <v>2.6490066225165563E-2</v>
      </c>
    </row>
    <row r="15" spans="1:17" s="6" customFormat="1" ht="51.75" customHeight="1">
      <c r="A15" s="26" t="s">
        <v>21</v>
      </c>
      <c r="B15" s="7">
        <v>167173.19</v>
      </c>
      <c r="C15" s="27">
        <v>12</v>
      </c>
      <c r="D15" s="7">
        <v>60500</v>
      </c>
      <c r="E15" s="27">
        <v>2</v>
      </c>
      <c r="F15" s="7">
        <v>0</v>
      </c>
      <c r="G15" s="27">
        <v>0</v>
      </c>
      <c r="H15" s="7"/>
      <c r="I15" s="27"/>
      <c r="J15" s="7">
        <v>0</v>
      </c>
      <c r="K15" s="27">
        <v>0</v>
      </c>
      <c r="L15" s="7">
        <v>0</v>
      </c>
      <c r="M15" s="27">
        <v>0</v>
      </c>
      <c r="N15" s="28">
        <f t="shared" ref="N15" si="4">+L15+J15+H15+F15+D15+B15</f>
        <v>227673.19</v>
      </c>
      <c r="O15" s="29">
        <f t="shared" ref="O15" si="5">+M15+K15+I15+G15+E15+C15</f>
        <v>14</v>
      </c>
      <c r="P15" s="30">
        <f t="shared" si="0"/>
        <v>3.995129585005616E-3</v>
      </c>
      <c r="Q15" s="31">
        <f t="shared" si="1"/>
        <v>2.3178807947019868E-2</v>
      </c>
    </row>
    <row r="16" spans="1:17" s="6" customFormat="1" ht="26.1" customHeight="1">
      <c r="A16" s="32" t="s">
        <v>15</v>
      </c>
      <c r="B16" s="8">
        <v>202272.63</v>
      </c>
      <c r="C16" s="33">
        <v>11</v>
      </c>
      <c r="D16" s="8">
        <v>1875565</v>
      </c>
      <c r="E16" s="33">
        <v>5</v>
      </c>
      <c r="F16" s="8">
        <v>0</v>
      </c>
      <c r="G16" s="33">
        <v>0</v>
      </c>
      <c r="H16" s="8"/>
      <c r="I16" s="33"/>
      <c r="J16" s="8">
        <v>298891.78000000003</v>
      </c>
      <c r="K16" s="33">
        <v>2</v>
      </c>
      <c r="L16" s="8">
        <v>0</v>
      </c>
      <c r="M16" s="33">
        <v>0</v>
      </c>
      <c r="N16" s="34">
        <f t="shared" si="2"/>
        <v>2376729.41</v>
      </c>
      <c r="O16" s="35">
        <f t="shared" si="3"/>
        <v>18</v>
      </c>
      <c r="P16" s="36">
        <f t="shared" si="0"/>
        <v>4.1706017214604596E-2</v>
      </c>
      <c r="Q16" s="37">
        <f t="shared" si="1"/>
        <v>2.9801324503311258E-2</v>
      </c>
    </row>
    <row r="17" spans="1:17" s="6" customFormat="1" ht="57" customHeight="1">
      <c r="A17" s="26" t="s">
        <v>2</v>
      </c>
      <c r="B17" s="7">
        <v>1379019.17</v>
      </c>
      <c r="C17" s="27">
        <v>91</v>
      </c>
      <c r="D17" s="7">
        <v>6567448.3600000003</v>
      </c>
      <c r="E17" s="27">
        <v>27</v>
      </c>
      <c r="F17" s="7">
        <v>762848.23</v>
      </c>
      <c r="G17" s="27">
        <v>27</v>
      </c>
      <c r="H17" s="7"/>
      <c r="I17" s="27"/>
      <c r="J17" s="7">
        <v>418674.73</v>
      </c>
      <c r="K17" s="27">
        <v>11</v>
      </c>
      <c r="L17" s="7">
        <v>420995.81</v>
      </c>
      <c r="M17" s="27">
        <v>3</v>
      </c>
      <c r="N17" s="28">
        <f t="shared" si="2"/>
        <v>9548986.3000000007</v>
      </c>
      <c r="O17" s="29">
        <f t="shared" si="3"/>
        <v>159</v>
      </c>
      <c r="P17" s="30">
        <f t="shared" si="0"/>
        <v>0.16756227500455065</v>
      </c>
      <c r="Q17" s="31">
        <f t="shared" si="1"/>
        <v>0.26324503311258279</v>
      </c>
    </row>
    <row r="18" spans="1:17" s="6" customFormat="1" ht="26.1" customHeight="1">
      <c r="A18" s="32" t="s">
        <v>3</v>
      </c>
      <c r="B18" s="8">
        <v>454936.2</v>
      </c>
      <c r="C18" s="33">
        <v>34</v>
      </c>
      <c r="D18" s="8">
        <v>2145773.2599999998</v>
      </c>
      <c r="E18" s="33">
        <v>8</v>
      </c>
      <c r="F18" s="8">
        <v>1062803.3400000001</v>
      </c>
      <c r="G18" s="33">
        <v>25</v>
      </c>
      <c r="H18" s="8"/>
      <c r="I18" s="33"/>
      <c r="J18" s="8">
        <v>28986.38</v>
      </c>
      <c r="K18" s="33">
        <v>1</v>
      </c>
      <c r="L18" s="8">
        <v>0</v>
      </c>
      <c r="M18" s="33">
        <v>0</v>
      </c>
      <c r="N18" s="34">
        <f t="shared" si="2"/>
        <v>3692499.1799999997</v>
      </c>
      <c r="O18" s="35">
        <f t="shared" si="3"/>
        <v>68</v>
      </c>
      <c r="P18" s="36">
        <f t="shared" si="0"/>
        <v>6.4794685384901823E-2</v>
      </c>
      <c r="Q18" s="37">
        <f t="shared" si="1"/>
        <v>0.11258278145695365</v>
      </c>
    </row>
    <row r="19" spans="1:17" s="6" customFormat="1" ht="30.75" customHeight="1">
      <c r="A19" s="26" t="s">
        <v>16</v>
      </c>
      <c r="B19" s="7">
        <v>442098.96</v>
      </c>
      <c r="C19" s="27">
        <v>23</v>
      </c>
      <c r="D19" s="7">
        <v>20788019.120000001</v>
      </c>
      <c r="E19" s="27">
        <v>17</v>
      </c>
      <c r="F19" s="7">
        <v>1918637.95</v>
      </c>
      <c r="G19" s="27">
        <v>11</v>
      </c>
      <c r="H19" s="7"/>
      <c r="I19" s="27"/>
      <c r="J19" s="7">
        <v>192000</v>
      </c>
      <c r="K19" s="27">
        <v>3</v>
      </c>
      <c r="L19" s="7">
        <v>0</v>
      </c>
      <c r="M19" s="27">
        <v>0</v>
      </c>
      <c r="N19" s="28">
        <f t="shared" si="2"/>
        <v>23340756.030000001</v>
      </c>
      <c r="O19" s="29">
        <f t="shared" si="3"/>
        <v>54</v>
      </c>
      <c r="P19" s="30">
        <f t="shared" si="0"/>
        <v>0.40957543113377215</v>
      </c>
      <c r="Q19" s="31">
        <f t="shared" si="1"/>
        <v>8.9403973509933773E-2</v>
      </c>
    </row>
    <row r="20" spans="1:17" s="6" customFormat="1" ht="26.1" customHeight="1">
      <c r="A20" s="32" t="s">
        <v>4</v>
      </c>
      <c r="B20" s="8">
        <v>1320520.3500000001</v>
      </c>
      <c r="C20" s="33">
        <v>75</v>
      </c>
      <c r="D20" s="8">
        <v>6527457.79</v>
      </c>
      <c r="E20" s="33">
        <v>41</v>
      </c>
      <c r="F20" s="8">
        <v>438066.07</v>
      </c>
      <c r="G20" s="33">
        <v>14</v>
      </c>
      <c r="H20" s="8"/>
      <c r="I20" s="33"/>
      <c r="J20" s="8">
        <v>492478.39</v>
      </c>
      <c r="K20" s="33">
        <v>4</v>
      </c>
      <c r="L20" s="8">
        <v>14036</v>
      </c>
      <c r="M20" s="33">
        <v>2</v>
      </c>
      <c r="N20" s="34">
        <f t="shared" si="2"/>
        <v>8792558.5999999996</v>
      </c>
      <c r="O20" s="35">
        <f t="shared" si="3"/>
        <v>136</v>
      </c>
      <c r="P20" s="36">
        <f t="shared" si="0"/>
        <v>0.15428874603441695</v>
      </c>
      <c r="Q20" s="37">
        <f t="shared" si="1"/>
        <v>0.2251655629139073</v>
      </c>
    </row>
    <row r="21" spans="1:17" s="6" customFormat="1" ht="26.1" customHeight="1">
      <c r="A21" s="26" t="s">
        <v>17</v>
      </c>
      <c r="B21" s="7">
        <v>1005193.75</v>
      </c>
      <c r="C21" s="27">
        <v>61</v>
      </c>
      <c r="D21" s="7">
        <v>221000</v>
      </c>
      <c r="E21" s="27">
        <v>5</v>
      </c>
      <c r="F21" s="7">
        <v>756238.95</v>
      </c>
      <c r="G21" s="27">
        <v>25</v>
      </c>
      <c r="H21" s="7"/>
      <c r="I21" s="27"/>
      <c r="J21" s="7">
        <v>0</v>
      </c>
      <c r="K21" s="27">
        <v>0</v>
      </c>
      <c r="L21" s="7">
        <v>0</v>
      </c>
      <c r="M21" s="27">
        <v>0</v>
      </c>
      <c r="N21" s="28">
        <f t="shared" si="2"/>
        <v>1982432.7</v>
      </c>
      <c r="O21" s="29">
        <f t="shared" si="3"/>
        <v>91</v>
      </c>
      <c r="P21" s="30">
        <f t="shared" si="0"/>
        <v>3.4787036321898779E-2</v>
      </c>
      <c r="Q21" s="31">
        <f t="shared" si="1"/>
        <v>0.15066225165562913</v>
      </c>
    </row>
    <row r="22" spans="1:17" s="6" customFormat="1" ht="26.1" customHeight="1">
      <c r="A22" s="32" t="s">
        <v>18</v>
      </c>
      <c r="B22" s="8"/>
      <c r="C22" s="33"/>
      <c r="D22" s="8">
        <v>0</v>
      </c>
      <c r="E22" s="33">
        <v>0</v>
      </c>
      <c r="F22" s="8">
        <v>0</v>
      </c>
      <c r="G22" s="33">
        <v>0</v>
      </c>
      <c r="H22" s="8"/>
      <c r="I22" s="33"/>
      <c r="J22" s="8">
        <v>0</v>
      </c>
      <c r="K22" s="33">
        <v>0</v>
      </c>
      <c r="L22" s="8">
        <v>0</v>
      </c>
      <c r="M22" s="33">
        <v>0</v>
      </c>
      <c r="N22" s="34">
        <f t="shared" si="2"/>
        <v>0</v>
      </c>
      <c r="O22" s="35">
        <f t="shared" si="3"/>
        <v>0</v>
      </c>
      <c r="P22" s="36">
        <f t="shared" si="0"/>
        <v>0</v>
      </c>
      <c r="Q22" s="37">
        <f t="shared" si="1"/>
        <v>0</v>
      </c>
    </row>
    <row r="23" spans="1:17" s="4" customFormat="1" ht="35.1" customHeight="1">
      <c r="A23" s="38" t="s">
        <v>22</v>
      </c>
      <c r="B23" s="39">
        <f>SUM(B13:B22)</f>
        <v>5482822.1400000006</v>
      </c>
      <c r="C23" s="40">
        <f t="shared" ref="C23:G23" si="6">SUM(C13:C22)</f>
        <v>340</v>
      </c>
      <c r="D23" s="39">
        <f t="shared" si="6"/>
        <v>44496836.389999993</v>
      </c>
      <c r="E23" s="40">
        <f t="shared" si="6"/>
        <v>130</v>
      </c>
      <c r="F23" s="39">
        <f t="shared" si="6"/>
        <v>5092794.74</v>
      </c>
      <c r="G23" s="40">
        <f t="shared" si="6"/>
        <v>107</v>
      </c>
      <c r="H23" s="39">
        <f>SUM(H13:H22)</f>
        <v>0</v>
      </c>
      <c r="I23" s="40">
        <f t="shared" ref="I23:K23" si="7">SUM(I13:I22)</f>
        <v>0</v>
      </c>
      <c r="J23" s="39">
        <f>SUM(J13:J22)</f>
        <v>1480200.84</v>
      </c>
      <c r="K23" s="40">
        <f t="shared" si="7"/>
        <v>22</v>
      </c>
      <c r="L23" s="39">
        <f>SUM(L13:L22)</f>
        <v>435031.81</v>
      </c>
      <c r="M23" s="40">
        <f t="shared" ref="M23" si="8">SUM(M13:M22)</f>
        <v>5</v>
      </c>
      <c r="N23" s="39">
        <f>SUM(N13:N22)</f>
        <v>56987685.920000009</v>
      </c>
      <c r="O23" s="40">
        <f>SUM(O13:O22)</f>
        <v>604</v>
      </c>
      <c r="P23" s="41"/>
      <c r="Q23" s="42"/>
    </row>
    <row r="24" spans="1:17" s="48" customFormat="1" ht="18" customHeight="1">
      <c r="A24" s="53" t="s">
        <v>23</v>
      </c>
      <c r="B24" s="43">
        <f>+B23/N23</f>
        <v>9.6210647115884854E-2</v>
      </c>
      <c r="C24" s="44">
        <f>+C23/O23</f>
        <v>0.5629139072847682</v>
      </c>
      <c r="D24" s="43">
        <f>+D23/N23</f>
        <v>0.7808149369754227</v>
      </c>
      <c r="E24" s="44">
        <f>+E23/O23</f>
        <v>0.21523178807947019</v>
      </c>
      <c r="F24" s="43">
        <f>+F23/N23</f>
        <v>8.9366582583285198E-2</v>
      </c>
      <c r="G24" s="44">
        <f>+G23/O23</f>
        <v>0.17715231788079469</v>
      </c>
      <c r="H24" s="43">
        <f>+H23/N23</f>
        <v>0</v>
      </c>
      <c r="I24" s="44">
        <f>+I23/O23</f>
        <v>0</v>
      </c>
      <c r="J24" s="43">
        <f>+J23/N23</f>
        <v>2.597404713147896E-2</v>
      </c>
      <c r="K24" s="44">
        <f>+K23/O23</f>
        <v>3.6423841059602648E-2</v>
      </c>
      <c r="L24" s="43">
        <f>+L23/N23</f>
        <v>7.6337861939279796E-3</v>
      </c>
      <c r="M24" s="44">
        <f>+M23/O23</f>
        <v>8.2781456953642391E-3</v>
      </c>
      <c r="N24" s="45"/>
      <c r="O24" s="46"/>
      <c r="P24" s="46"/>
      <c r="Q24" s="47"/>
    </row>
    <row r="25" spans="1:17" s="6" customFormat="1" ht="12.75"/>
    <row r="26" spans="1:17" s="6" customFormat="1" ht="12.75"/>
    <row r="27" spans="1:17" s="6" customFormat="1" ht="12.75">
      <c r="D27" s="49"/>
      <c r="E27" s="50"/>
    </row>
    <row r="28" spans="1:17" s="6" customFormat="1" ht="12.75">
      <c r="D28" s="49"/>
    </row>
    <row r="29" spans="1:17" s="6" customFormat="1" ht="12.75">
      <c r="D29" s="51"/>
    </row>
    <row r="30" spans="1:17" s="6" customFormat="1" ht="12.75"/>
    <row r="31" spans="1:17" s="6" customFormat="1" ht="12.75"/>
  </sheetData>
  <mergeCells count="1">
    <mergeCell ref="P10:Q10"/>
  </mergeCells>
  <printOptions horizontalCentered="1"/>
  <pageMargins left="0.31496062992125984" right="0.31496062992125984" top="0.31496062992125984" bottom="0.31496062992125984" header="0.31496062992125984" footer="0.31496062992125984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>DFA-AFA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erodriguez</dc:creator>
  <cp:lastModifiedBy>Jon etxabe</cp:lastModifiedBy>
  <cp:lastPrinted>2020-05-22T06:30:13Z</cp:lastPrinted>
  <dcterms:created xsi:type="dcterms:W3CDTF">2018-07-17T06:15:19Z</dcterms:created>
  <dcterms:modified xsi:type="dcterms:W3CDTF">2020-05-25T06:17:46Z</dcterms:modified>
</cp:coreProperties>
</file>