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565" firstSheet="1" activeTab="1"/>
  </bookViews>
  <sheets>
    <sheet name="40-Superavit-Deficit" sheetId="1" r:id="rId1"/>
    <sheet name="46b-Gasto por Habitante" sheetId="5" r:id="rId2"/>
  </sheets>
  <definedNames>
    <definedName name="_xlnm.Print_Area" localSheetId="0">'40-Superavit-Deficit'!$A$1:$B$25</definedName>
    <definedName name="_xlnm.Print_Area" localSheetId="1">'46b-Gasto por Habitante'!$A$1:$D$20</definedName>
  </definedNames>
  <calcPr calcId="145621"/>
</workbook>
</file>

<file path=xl/calcChain.xml><?xml version="1.0" encoding="utf-8"?>
<calcChain xmlns="http://schemas.openxmlformats.org/spreadsheetml/2006/main">
  <c r="C16" i="5" l="1"/>
  <c r="B16" i="1"/>
  <c r="B22" i="1" s="1"/>
  <c r="B24" i="1" s="1"/>
</calcChain>
</file>

<file path=xl/sharedStrings.xml><?xml version="1.0" encoding="utf-8"?>
<sst xmlns="http://schemas.openxmlformats.org/spreadsheetml/2006/main" count="16" uniqueCount="14">
  <si>
    <t>2016KO EKITALDIKO LIKIDAZIOA
LIQUIDACIÓN EJERCICIO 2016</t>
  </si>
  <si>
    <t>"R" fasea guztira
  Total Fase "R"</t>
  </si>
  <si>
    <t>"O" fasea guztira
  Total Fase "O"</t>
  </si>
  <si>
    <t>EKITALDI HONETAKO EMAITZA GUZTIRA
TOTAL RESULTADO EJERCICIO CORRIENTE</t>
  </si>
  <si>
    <t>Hondarren emaitza
  Resultado Residuos</t>
  </si>
  <si>
    <t xml:space="preserve">Kobraezinen hornidura
  Provisión Fallidos- </t>
  </si>
  <si>
    <t xml:space="preserve">Finantzaketa desbideratzea
  Desviación de Financiación </t>
  </si>
  <si>
    <t>TEPEF Hornidura  
  Provisión FEPEL</t>
  </si>
  <si>
    <t>Finantza doikuntza
  Ajuste Financiero</t>
  </si>
  <si>
    <t>EMAITZA DOITUA GUZTIRA
TOTAL RESULTADO AJUSTADO</t>
  </si>
  <si>
    <t>Biztanle kopurua urtarrilaren 1ean (EIN)
  Número de habitantes a 1 de enero (INE)</t>
  </si>
  <si>
    <t>SUPERABITA / DEFIZITA GUZTIRA BIZTANLEKO
TOTAL SUPERÁVIT/DÉFICIT POR HABITANTE</t>
  </si>
  <si>
    <t>Biztanle kopurua urtarrilaren 1ean (EIN)
  Nº Habitantes al 1 de enero (INE)</t>
  </si>
  <si>
    <t>GASTUA BIZTANLEKO
GASTO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</si>
</sst>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/mm/yy"/>
    <numFmt numFmtId="165" formatCode="\ \ @"/>
    <numFmt numFmtId="166" formatCode="#,##0.00\ &quot;€&quot;\ "/>
    <numFmt numFmtId="167" formatCode="#,##0\ \ "/>
    <numFmt numFmtId="168" formatCode="#,##0.00\ \ 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5" fontId="1" fillId="0" borderId="3" xfId="0" applyNumberFormat="1" applyFont="1" applyFill="1" applyBorder="1" applyAlignment="1">
      <alignment vertical="center" wrapText="1"/>
    </xf>
    <xf numFmtId="166" fontId="1" fillId="0" borderId="4" xfId="0" applyNumberFormat="1" applyFont="1" applyBorder="1" applyAlignment="1">
      <alignment vertical="center"/>
    </xf>
    <xf numFmtId="165" fontId="1" fillId="0" borderId="5" xfId="0" applyNumberFormat="1" applyFont="1" applyBorder="1" applyAlignment="1">
      <alignment vertical="center" wrapText="1"/>
    </xf>
    <xf numFmtId="166" fontId="1" fillId="0" borderId="6" xfId="0" applyNumberFormat="1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166" fontId="4" fillId="2" borderId="8" xfId="0" applyNumberFormat="1" applyFont="1" applyFill="1" applyBorder="1" applyAlignment="1">
      <alignment vertical="center"/>
    </xf>
    <xf numFmtId="165" fontId="1" fillId="0" borderId="3" xfId="0" applyNumberFormat="1" applyFont="1" applyBorder="1" applyAlignment="1">
      <alignment vertical="center" wrapText="1"/>
    </xf>
    <xf numFmtId="165" fontId="1" fillId="0" borderId="9" xfId="0" applyNumberFormat="1" applyFont="1" applyBorder="1" applyAlignment="1">
      <alignment vertical="center" wrapText="1"/>
    </xf>
    <xf numFmtId="166" fontId="1" fillId="0" borderId="10" xfId="0" applyNumberFormat="1" applyFont="1" applyBorder="1" applyAlignment="1">
      <alignment vertical="center"/>
    </xf>
    <xf numFmtId="165" fontId="1" fillId="0" borderId="9" xfId="0" applyNumberFormat="1" applyFont="1" applyFill="1" applyBorder="1" applyAlignment="1">
      <alignment vertical="center" wrapText="1"/>
    </xf>
    <xf numFmtId="165" fontId="1" fillId="0" borderId="5" xfId="0" applyNumberFormat="1" applyFont="1" applyFill="1" applyBorder="1" applyAlignment="1">
      <alignment vertical="center" wrapText="1"/>
    </xf>
    <xf numFmtId="166" fontId="1" fillId="0" borderId="11" xfId="0" applyNumberFormat="1" applyFont="1" applyBorder="1" applyAlignment="1">
      <alignment vertical="center"/>
    </xf>
    <xf numFmtId="167" fontId="1" fillId="0" borderId="11" xfId="0" applyNumberFormat="1" applyFont="1" applyBorder="1" applyAlignment="1">
      <alignment vertical="center"/>
    </xf>
    <xf numFmtId="0" fontId="4" fillId="3" borderId="12" xfId="0" applyFont="1" applyFill="1" applyBorder="1" applyAlignment="1">
      <alignment horizontal="center" vertical="center" wrapText="1"/>
    </xf>
    <xf numFmtId="168" fontId="4" fillId="3" borderId="13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5" fontId="0" fillId="0" borderId="14" xfId="0" applyNumberFormat="1" applyFill="1" applyBorder="1" applyAlignment="1">
      <alignment vertical="center" wrapText="1"/>
    </xf>
    <xf numFmtId="166" fontId="0" fillId="0" borderId="15" xfId="0" applyNumberFormat="1" applyBorder="1" applyAlignment="1">
      <alignment vertical="center"/>
    </xf>
    <xf numFmtId="165" fontId="0" fillId="0" borderId="5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167" fontId="0" fillId="0" borderId="11" xfId="0" applyNumberFormat="1" applyBorder="1" applyAlignment="1">
      <alignment vertical="center"/>
    </xf>
    <xf numFmtId="4" fontId="4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1009650</xdr:colOff>
      <xdr:row>7</xdr:row>
      <xdr:rowOff>28575</xdr:rowOff>
    </xdr:from>
    <xdr:to>
      <xdr:col>1</xdr:col>
      <xdr:colOff>1162050</xdr:colOff>
      <xdr:row>10</xdr:row>
      <xdr:rowOff>19050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009650" y="1162050"/>
          <a:ext cx="39338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SUPERABITA / DEFIZITA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SUPERÁVIT / DÉFICIT POR HABITANTE</a:t>
          </a:r>
        </a:p>
      </xdr:txBody>
    </xdr:sp>
    <xdr:clientData/>
  </xdr:twoCellAnchor>
  <xdr:twoCellAnchor>
    <xdr:from>
      <xdr:col>1</xdr:col>
      <xdr:colOff>104775</xdr:colOff>
      <xdr:row>0</xdr:row>
      <xdr:rowOff>57150</xdr:rowOff>
    </xdr:from>
    <xdr:to>
      <xdr:col>1</xdr:col>
      <xdr:colOff>2305050</xdr:colOff>
      <xdr:row>4</xdr:row>
      <xdr:rowOff>47625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3886200" y="57150"/>
          <a:ext cx="2200275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66675</xdr:colOff>
      <xdr:row>0</xdr:row>
      <xdr:rowOff>38100</xdr:rowOff>
    </xdr:from>
    <xdr:to>
      <xdr:col>0</xdr:col>
      <xdr:colOff>2228850</xdr:colOff>
      <xdr:row>4</xdr:row>
      <xdr:rowOff>123825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3810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1323975</xdr:colOff>
      <xdr:row>7</xdr:row>
      <xdr:rowOff>19050</xdr:rowOff>
    </xdr:from>
    <xdr:to>
      <xdr:col>2</xdr:col>
      <xdr:colOff>971550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85975" y="1152525"/>
          <a:ext cx="3429000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GASTUA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GASTO POR HABITANTE</a:t>
          </a:r>
        </a:p>
      </xdr:txBody>
    </xdr:sp>
    <xdr:clientData/>
  </xdr:twoCellAnchor>
  <xdr:twoCellAnchor>
    <xdr:from>
      <xdr:col>2</xdr:col>
      <xdr:colOff>828675</xdr:colOff>
      <xdr:row>0</xdr:row>
      <xdr:rowOff>66675</xdr:rowOff>
    </xdr:from>
    <xdr:to>
      <xdr:col>3</xdr:col>
      <xdr:colOff>657225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372100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1400175</xdr:colOff>
      <xdr:row>4</xdr:row>
      <xdr:rowOff>85725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B26"/>
  <sheetViews>
    <sheetView workbookViewId="0">
      <selection activeCell="A30" sqref="A30"/>
    </sheetView>
  </sheetViews>
  <sheetFormatPr baseColWidth="10" defaultRowHeight="12.75" x14ac:dyDescent="0.2"/>
  <cols>
    <col min="1" max="1" width="56.7109375" style="1" customWidth="1"/>
    <col min="2" max="2" width="35.7109375" style="1" customWidth="1"/>
    <col min="3" max="16384" width="11.42578125" style="1"/>
  </cols>
  <sheetData>
    <row r="12" spans="1:2" x14ac:dyDescent="0.2">
      <c r="B12" s="2"/>
    </row>
    <row r="13" spans="1:2" s="5" customFormat="1" ht="30" customHeight="1" x14ac:dyDescent="0.2">
      <c r="A13" s="3"/>
      <c r="B13" s="4" t="s">
        <v>0</v>
      </c>
    </row>
    <row r="14" spans="1:2" s="5" customFormat="1" ht="27" customHeight="1" x14ac:dyDescent="0.2">
      <c r="A14" s="6" t="s">
        <v>1</v>
      </c>
      <c r="B14" s="7">
        <v>2264837637.0699997</v>
      </c>
    </row>
    <row r="15" spans="1:2" s="5" customFormat="1" ht="27" customHeight="1" thickBot="1" x14ac:dyDescent="0.25">
      <c r="A15" s="8" t="s">
        <v>2</v>
      </c>
      <c r="B15" s="9">
        <v>2202062138.0699992</v>
      </c>
    </row>
    <row r="16" spans="1:2" s="5" customFormat="1" ht="27" customHeight="1" thickTop="1" thickBot="1" x14ac:dyDescent="0.25">
      <c r="A16" s="10" t="s">
        <v>3</v>
      </c>
      <c r="B16" s="11">
        <f>+B14-B15</f>
        <v>62775499.000000477</v>
      </c>
    </row>
    <row r="17" spans="1:2" s="5" customFormat="1" ht="27" customHeight="1" thickTop="1" x14ac:dyDescent="0.2">
      <c r="A17" s="12" t="s">
        <v>4</v>
      </c>
      <c r="B17" s="7">
        <v>446495448.17000008</v>
      </c>
    </row>
    <row r="18" spans="1:2" s="5" customFormat="1" ht="27" customHeight="1" x14ac:dyDescent="0.2">
      <c r="A18" s="13" t="s">
        <v>5</v>
      </c>
      <c r="B18" s="14">
        <v>-252383615.34999999</v>
      </c>
    </row>
    <row r="19" spans="1:2" s="5" customFormat="1" ht="27" customHeight="1" x14ac:dyDescent="0.2">
      <c r="A19" s="15" t="s">
        <v>6</v>
      </c>
      <c r="B19" s="14">
        <v>-7717.54</v>
      </c>
    </row>
    <row r="20" spans="1:2" s="5" customFormat="1" ht="27" customHeight="1" x14ac:dyDescent="0.2">
      <c r="A20" s="16" t="s">
        <v>7</v>
      </c>
      <c r="B20" s="17">
        <v>-29285802.09</v>
      </c>
    </row>
    <row r="21" spans="1:2" s="5" customFormat="1" ht="27" customHeight="1" thickBot="1" x14ac:dyDescent="0.25">
      <c r="A21" s="16" t="s">
        <v>8</v>
      </c>
      <c r="B21" s="9">
        <v>-106037646.59</v>
      </c>
    </row>
    <row r="22" spans="1:2" s="5" customFormat="1" ht="27" customHeight="1" thickTop="1" thickBot="1" x14ac:dyDescent="0.25">
      <c r="A22" s="10" t="s">
        <v>9</v>
      </c>
      <c r="B22" s="11">
        <f>SUM(B16:B21)</f>
        <v>121556165.60000056</v>
      </c>
    </row>
    <row r="23" spans="1:2" s="5" customFormat="1" ht="27" customHeight="1" thickTop="1" thickBot="1" x14ac:dyDescent="0.25">
      <c r="A23" s="16" t="s">
        <v>10</v>
      </c>
      <c r="B23" s="18">
        <v>324126</v>
      </c>
    </row>
    <row r="24" spans="1:2" s="21" customFormat="1" ht="27" customHeight="1" thickTop="1" x14ac:dyDescent="0.2">
      <c r="A24" s="19" t="s">
        <v>11</v>
      </c>
      <c r="B24" s="20">
        <f>+B22/B23</f>
        <v>375.02750658694629</v>
      </c>
    </row>
    <row r="25" spans="1:2" x14ac:dyDescent="0.2">
      <c r="B25" s="22"/>
    </row>
    <row r="26" spans="1:2" x14ac:dyDescent="0.2">
      <c r="B26" s="22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18"/>
  <sheetViews>
    <sheetView tabSelected="1" workbookViewId="0">
      <selection activeCell="B32" sqref="B32"/>
    </sheetView>
  </sheetViews>
  <sheetFormatPr baseColWidth="10" defaultRowHeight="12.75" x14ac:dyDescent="0.2"/>
  <cols>
    <col min="1" max="1" width="11.42578125" style="24"/>
    <col min="2" max="2" width="56.7109375" style="24" customWidth="1"/>
    <col min="3" max="3" width="35.7109375" style="24" customWidth="1"/>
    <col min="4" max="16384" width="11.42578125" style="24"/>
  </cols>
  <sheetData>
    <row r="13" spans="2:3" ht="30" customHeight="1" x14ac:dyDescent="0.2">
      <c r="B13" s="23"/>
      <c r="C13" s="4" t="s">
        <v>0</v>
      </c>
    </row>
    <row r="14" spans="2:3" ht="35.1" customHeight="1" x14ac:dyDescent="0.2">
      <c r="B14" s="25" t="s">
        <v>2</v>
      </c>
      <c r="C14" s="26">
        <v>2202062138.0699992</v>
      </c>
    </row>
    <row r="15" spans="2:3" ht="35.1" customHeight="1" thickBot="1" x14ac:dyDescent="0.25">
      <c r="B15" s="27" t="s">
        <v>12</v>
      </c>
      <c r="C15" s="29">
        <v>324126</v>
      </c>
    </row>
    <row r="16" spans="2:3" s="21" customFormat="1" ht="30" customHeight="1" thickTop="1" x14ac:dyDescent="0.2">
      <c r="B16" s="19" t="s">
        <v>13</v>
      </c>
      <c r="C16" s="30">
        <f>+C14/C15</f>
        <v>6793.8460292293712</v>
      </c>
    </row>
    <row r="17" spans="3:3" x14ac:dyDescent="0.2">
      <c r="C17" s="28"/>
    </row>
    <row r="18" spans="3:3" x14ac:dyDescent="0.2">
      <c r="C18" s="28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40-Superavit-Deficit</vt:lpstr>
      <vt:lpstr>46b-Gasto por Habitante</vt:lpstr>
      <vt:lpstr>'40-Superavit-Deficit'!Área_de_impresión</vt:lpstr>
      <vt:lpstr>'46b-Gasto por Habitante'!Área_de_impresión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Urien Salterain, Karoline</dc:creator>
  <cp:lastModifiedBy>Urien Salterain, Karoline</cp:lastModifiedBy>
  <cp:lastPrinted>2017-08-31T10:21:54Z</cp:lastPrinted>
  <dcterms:created xsi:type="dcterms:W3CDTF">2017-04-26T10:44:48Z</dcterms:created>
  <dcterms:modified xsi:type="dcterms:W3CDTF">2020-02-18T08:48:15Z</dcterms:modified>
</cp:coreProperties>
</file>