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360" yWindow="210" windowWidth="16515" windowHeight="9345"/>
  </bookViews>
  <sheets>
    <sheet name="Estadisticas Contratos" sheetId="5" r:id="rId1"/>
  </sheets>
  <definedNames>
    <definedName name="_xlnm.Print_Area" localSheetId="0">'Estadisticas Contratos'!$A$1:$K$23</definedName>
  </definedNames>
  <calcPr calcId="145621"/>
</workbook>
</file>

<file path=xl/calcChain.xml><?xml version="1.0" encoding="utf-8"?>
<calcChain xmlns="http://schemas.openxmlformats.org/spreadsheetml/2006/main">
  <c r="I20" i="5" l="1"/>
  <c r="H20" i="5"/>
  <c r="I19" i="5"/>
  <c r="H19" i="5"/>
  <c r="I18" i="5"/>
  <c r="H18" i="5"/>
  <c r="I17" i="5"/>
  <c r="H17" i="5"/>
  <c r="I16" i="5"/>
  <c r="H16" i="5"/>
  <c r="I15" i="5"/>
  <c r="H15" i="5"/>
  <c r="I14" i="5"/>
  <c r="H14" i="5"/>
  <c r="I13" i="5"/>
  <c r="H13" i="5"/>
  <c r="I12" i="5"/>
  <c r="H12" i="5"/>
  <c r="G21" i="5"/>
  <c r="F21" i="5"/>
  <c r="E21" i="5"/>
  <c r="D21" i="5"/>
  <c r="C21" i="5"/>
  <c r="B21" i="5"/>
  <c r="H21" i="5" l="1"/>
  <c r="F22" i="5" s="1"/>
  <c r="I21" i="5"/>
  <c r="K12" i="5" s="1"/>
  <c r="J14" i="5" l="1"/>
  <c r="J19" i="5"/>
  <c r="J13" i="5"/>
  <c r="G22" i="5"/>
  <c r="K15" i="5"/>
  <c r="K16" i="5"/>
  <c r="E22" i="5"/>
  <c r="K20" i="5"/>
  <c r="K13" i="5"/>
  <c r="J18" i="5"/>
  <c r="B22" i="5"/>
  <c r="K18" i="5"/>
  <c r="K19" i="5"/>
  <c r="J16" i="5"/>
  <c r="J17" i="5"/>
  <c r="J12" i="5"/>
  <c r="C22" i="5"/>
  <c r="K14" i="5"/>
  <c r="K17" i="5"/>
  <c r="J20" i="5"/>
  <c r="J15" i="5"/>
  <c r="D22" i="5"/>
</calcChain>
</file>

<file path=xl/sharedStrings.xml><?xml version="1.0" encoding="utf-8"?>
<sst xmlns="http://schemas.openxmlformats.org/spreadsheetml/2006/main" count="25" uniqueCount="19">
  <si>
    <t>ZENBATEKOA / IMPORTE</t>
  </si>
  <si>
    <t>Kopuru / Número</t>
  </si>
  <si>
    <t>KONTRATU TXIKIAK / CONTRATOS MENORES</t>
  </si>
  <si>
    <t>IREKIA / ABIERTO</t>
  </si>
  <si>
    <t>NEGOZIATUA / NEGOCIADO</t>
  </si>
  <si>
    <t>GUZTIRA / TOTAL</t>
  </si>
  <si>
    <t>GUZTIZKO OROKORRA / TOTAL GENERAL</t>
  </si>
  <si>
    <t>% Guztirak/ % Sobre Total</t>
  </si>
  <si>
    <t>Diputatu Nagusia / Diputado General</t>
  </si>
  <si>
    <t>Nekazaritza / Agricultura</t>
  </si>
  <si>
    <t>% Guztir
S/Total</t>
  </si>
  <si>
    <t>% Kopur
S/ Núm.</t>
  </si>
  <si>
    <t>Ekonomia Garapenaren eta Lurralde Oreka / Desarrollo Económico y Equilibrio Territorial</t>
  </si>
  <si>
    <t>Ogasun, Finantza eta Aurrekontua / Hacienda, Finanzas y Presupuestos</t>
  </si>
  <si>
    <t>Enplegu, Merkataritza eta Turismo Sustapenaren eta Foru Administrazioa / Fomento del Empleo, Comercio Turismo y Administración Foral</t>
  </si>
  <si>
    <t>Bide Azpiegituren Eta Mugikortasuna / Infraestructuras Viarias y Movilidad</t>
  </si>
  <si>
    <t>Ingurumen eta Hirigintza / Medio Ambiente y Urbanismo</t>
  </si>
  <si>
    <t>Euskara, Kultura eta Kirola / Euskera, Cultura y Deporte</t>
  </si>
  <si>
    <t>Gizarte Zerbitzuak / Servicios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</si>
</sst>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\ "/>
    <numFmt numFmtId="165" formatCode="dd/mm/yy"/>
  </numFmts>
  <fonts count="5" x14ac:knownFonts="1"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theme="0" tint="-0.34998626667073579"/>
      </left>
      <right/>
      <top/>
      <bottom/>
      <diagonal/>
    </border>
    <border>
      <left style="double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double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/>
      <right/>
      <top style="thin">
        <color auto="1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6" xfId="0" applyFont="1" applyBorder="1" applyAlignment="1">
      <alignment horizontal="centerContinuous" vertical="center" wrapText="1"/>
    </xf>
    <xf numFmtId="0" fontId="3" fillId="0" borderId="17" xfId="0" applyFont="1" applyBorder="1" applyAlignment="1">
      <alignment horizontal="centerContinuous" vertical="center" wrapText="1"/>
    </xf>
    <xf numFmtId="0" fontId="3" fillId="2" borderId="16" xfId="0" applyFont="1" applyFill="1" applyBorder="1" applyAlignment="1">
      <alignment horizontal="centerContinuous" vertical="center" wrapText="1"/>
    </xf>
    <xf numFmtId="0" fontId="3" fillId="2" borderId="17" xfId="0" applyFont="1" applyFill="1" applyBorder="1" applyAlignment="1">
      <alignment horizontal="centerContinuous" vertical="center" wrapText="1"/>
    </xf>
    <xf numFmtId="0" fontId="3" fillId="2" borderId="18" xfId="0" applyFont="1" applyFill="1" applyBorder="1" applyAlignment="1">
      <alignment horizontal="centerContinuous" vertical="center" wrapText="1"/>
    </xf>
    <xf numFmtId="0" fontId="3" fillId="0" borderId="0" xfId="0" applyFont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1" fillId="0" borderId="21" xfId="0" applyNumberFormat="1" applyFont="1" applyBorder="1" applyAlignment="1">
      <alignment vertical="center" wrapText="1"/>
    </xf>
    <xf numFmtId="164" fontId="1" fillId="0" borderId="22" xfId="0" applyNumberFormat="1" applyFont="1" applyBorder="1" applyAlignment="1">
      <alignment vertical="center"/>
    </xf>
    <xf numFmtId="3" fontId="1" fillId="0" borderId="23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vertical="center"/>
    </xf>
    <xf numFmtId="3" fontId="3" fillId="0" borderId="23" xfId="0" applyNumberFormat="1" applyFont="1" applyBorder="1" applyAlignment="1">
      <alignment horizontal="center" vertical="center"/>
    </xf>
    <xf numFmtId="10" fontId="3" fillId="0" borderId="23" xfId="0" applyNumberFormat="1" applyFont="1" applyBorder="1" applyAlignment="1">
      <alignment horizontal="center" vertical="center"/>
    </xf>
    <xf numFmtId="10" fontId="3" fillId="0" borderId="24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 wrapText="1"/>
    </xf>
    <xf numFmtId="10" fontId="3" fillId="2" borderId="9" xfId="0" applyNumberFormat="1" applyFont="1" applyFill="1" applyBorder="1" applyAlignment="1">
      <alignment horizontal="center" vertical="top"/>
    </xf>
    <xf numFmtId="10" fontId="3" fillId="2" borderId="5" xfId="0" applyNumberFormat="1" applyFont="1" applyFill="1" applyBorder="1" applyAlignment="1">
      <alignment horizontal="center" vertical="top"/>
    </xf>
    <xf numFmtId="0" fontId="3" fillId="2" borderId="9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11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3" fontId="1" fillId="3" borderId="1" xfId="0" applyNumberFormat="1" applyFont="1" applyFill="1" applyBorder="1" applyAlignment="1">
      <alignment vertical="center" wrapText="1"/>
    </xf>
    <xf numFmtId="164" fontId="1" fillId="3" borderId="19" xfId="0" applyNumberFormat="1" applyFont="1" applyFill="1" applyBorder="1" applyAlignment="1">
      <alignment vertical="center"/>
    </xf>
    <xf numFmtId="3" fontId="1" fillId="3" borderId="20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>
      <alignment vertical="center"/>
    </xf>
    <xf numFmtId="3" fontId="3" fillId="3" borderId="20" xfId="0" applyNumberFormat="1" applyFont="1" applyFill="1" applyBorder="1" applyAlignment="1">
      <alignment horizontal="center" vertical="center"/>
    </xf>
    <xf numFmtId="10" fontId="3" fillId="3" borderId="20" xfId="0" applyNumberFormat="1" applyFont="1" applyFill="1" applyBorder="1" applyAlignment="1">
      <alignment horizontal="center" vertical="center"/>
    </xf>
    <xf numFmtId="10" fontId="3" fillId="3" borderId="2" xfId="0" applyNumberFormat="1" applyFont="1" applyFill="1" applyBorder="1" applyAlignment="1">
      <alignment horizontal="center" vertical="center"/>
    </xf>
    <xf numFmtId="3" fontId="1" fillId="3" borderId="21" xfId="0" applyNumberFormat="1" applyFont="1" applyFill="1" applyBorder="1" applyAlignment="1">
      <alignment vertical="center" wrapText="1"/>
    </xf>
    <xf numFmtId="164" fontId="1" fillId="3" borderId="22" xfId="0" applyNumberFormat="1" applyFont="1" applyFill="1" applyBorder="1" applyAlignment="1">
      <alignment vertical="center"/>
    </xf>
    <xf numFmtId="3" fontId="1" fillId="3" borderId="23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vertical="center"/>
    </xf>
    <xf numFmtId="3" fontId="3" fillId="3" borderId="23" xfId="0" applyNumberFormat="1" applyFont="1" applyFill="1" applyBorder="1" applyAlignment="1">
      <alignment horizontal="center" vertical="center"/>
    </xf>
    <xf numFmtId="10" fontId="3" fillId="3" borderId="23" xfId="0" applyNumberFormat="1" applyFont="1" applyFill="1" applyBorder="1" applyAlignment="1">
      <alignment horizontal="center" vertical="center"/>
    </xf>
    <xf numFmtId="10" fontId="3" fillId="3" borderId="2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523875</xdr:colOff>
      <xdr:row>0</xdr:row>
      <xdr:rowOff>47625</xdr:rowOff>
    </xdr:from>
    <xdr:to>
      <xdr:col>10</xdr:col>
      <xdr:colOff>628650</xdr:colOff>
      <xdr:row>3</xdr:row>
      <xdr:rowOff>114300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7534275" y="47625"/>
          <a:ext cx="24955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38100</xdr:colOff>
      <xdr:row>3</xdr:row>
      <xdr:rowOff>161925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257175</xdr:colOff>
      <xdr:row>4</xdr:row>
      <xdr:rowOff>104775</xdr:rowOff>
    </xdr:from>
    <xdr:to>
      <xdr:col>7</xdr:col>
      <xdr:colOff>238124</xdr:colOff>
      <xdr:row>7</xdr:row>
      <xdr:rowOff>66675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381250" y="866775"/>
          <a:ext cx="4867274" cy="533400"/>
        </a:xfrm>
        <a:prstGeom prst="rect">
          <a:avLst/>
        </a:prstGeom>
        <a:solidFill>
          <a:schemeClr val="bg1">
            <a:lumMod val="95000"/>
          </a:schemeClr>
        </a:solidFill>
        <a:ln w="1587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KONTRATUEN BURUZ DATU ESTADISTIKOAK – 2015eKO EKITALDIA / </a:t>
          </a:r>
          <a:b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DATOS ESTADÍSTICOS SOBRE CONTRATOS - EJERCICIO 2015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K29"/>
  <sheetViews>
    <sheetView tabSelected="1" workbookViewId="0">
      <selection activeCell="A5" sqref="A5"/>
    </sheetView>
  </sheetViews>
  <sheetFormatPr baseColWidth="10" defaultRowHeight="15" x14ac:dyDescent="0.2"/>
  <cols>
    <col min="1" max="1" width="31.85546875" style="1" customWidth="1"/>
    <col min="2" max="2" width="15.7109375" style="1" customWidth="1"/>
    <col min="3" max="3" width="8.7109375" style="1" customWidth="1"/>
    <col min="4" max="4" width="15.7109375" style="1" customWidth="1"/>
    <col min="5" max="5" width="8.7109375" style="1" customWidth="1"/>
    <col min="6" max="6" width="15.7109375" style="1" customWidth="1"/>
    <col min="7" max="7" width="8.7109375" style="1" customWidth="1"/>
    <col min="8" max="8" width="15.7109375" style="1" customWidth="1"/>
    <col min="9" max="11" width="8.7109375" style="1" customWidth="1"/>
    <col min="12" max="16384" width="11.42578125" style="1"/>
  </cols>
  <sheetData>
    <row r="9" spans="1:11" x14ac:dyDescent="0.2">
      <c r="K9" s="37"/>
    </row>
    <row r="10" spans="1:11" s="8" customFormat="1" ht="35.25" customHeight="1" x14ac:dyDescent="0.2">
      <c r="A10" s="2"/>
      <c r="B10" s="3" t="s">
        <v>2</v>
      </c>
      <c r="C10" s="4"/>
      <c r="D10" s="3" t="s">
        <v>3</v>
      </c>
      <c r="E10" s="4"/>
      <c r="F10" s="3" t="s">
        <v>4</v>
      </c>
      <c r="G10" s="4"/>
      <c r="H10" s="5" t="s">
        <v>5</v>
      </c>
      <c r="I10" s="6"/>
      <c r="J10" s="6"/>
      <c r="K10" s="7"/>
    </row>
    <row r="11" spans="1:11" s="14" customFormat="1" ht="25.5" x14ac:dyDescent="0.2">
      <c r="A11" s="9"/>
      <c r="B11" s="10" t="s">
        <v>0</v>
      </c>
      <c r="C11" s="11" t="s">
        <v>1</v>
      </c>
      <c r="D11" s="10" t="s">
        <v>0</v>
      </c>
      <c r="E11" s="11" t="s">
        <v>1</v>
      </c>
      <c r="F11" s="10" t="s">
        <v>0</v>
      </c>
      <c r="G11" s="11" t="s">
        <v>1</v>
      </c>
      <c r="H11" s="12" t="s">
        <v>0</v>
      </c>
      <c r="I11" s="13" t="s">
        <v>1</v>
      </c>
      <c r="J11" s="13" t="s">
        <v>10</v>
      </c>
      <c r="K11" s="27" t="s">
        <v>11</v>
      </c>
    </row>
    <row r="12" spans="1:11" s="14" customFormat="1" ht="26.1" customHeight="1" x14ac:dyDescent="0.2">
      <c r="A12" s="38" t="s">
        <v>8</v>
      </c>
      <c r="B12" s="39">
        <v>349912.85</v>
      </c>
      <c r="C12" s="40">
        <v>21</v>
      </c>
      <c r="D12" s="39"/>
      <c r="E12" s="40"/>
      <c r="F12" s="39">
        <v>618572.15</v>
      </c>
      <c r="G12" s="40">
        <v>7</v>
      </c>
      <c r="H12" s="41">
        <f>+F12+D12+B12</f>
        <v>968485</v>
      </c>
      <c r="I12" s="42">
        <f>+G12+E12+C12</f>
        <v>28</v>
      </c>
      <c r="J12" s="43">
        <f>+H12/$H$21</f>
        <v>1.842718418319229E-2</v>
      </c>
      <c r="K12" s="44">
        <f>+I12/$I$21</f>
        <v>7.3107049608355096E-2</v>
      </c>
    </row>
    <row r="13" spans="1:11" s="14" customFormat="1" ht="41.25" customHeight="1" x14ac:dyDescent="0.2">
      <c r="A13" s="15" t="s">
        <v>12</v>
      </c>
      <c r="B13" s="16">
        <v>168325.51</v>
      </c>
      <c r="C13" s="17">
        <v>11</v>
      </c>
      <c r="D13" s="16">
        <v>482510.12</v>
      </c>
      <c r="E13" s="17">
        <v>4</v>
      </c>
      <c r="F13" s="16">
        <v>147691.9</v>
      </c>
      <c r="G13" s="17">
        <v>4</v>
      </c>
      <c r="H13" s="18">
        <f t="shared" ref="H13:H21" si="0">+F13+D13+B13</f>
        <v>798527.53</v>
      </c>
      <c r="I13" s="19">
        <f t="shared" ref="I13:I21" si="1">+G13+E13+C13</f>
        <v>19</v>
      </c>
      <c r="J13" s="20">
        <f t="shared" ref="J13:J20" si="2">+H13/$H$21</f>
        <v>1.5193434973860831E-2</v>
      </c>
      <c r="K13" s="21">
        <f t="shared" ref="K13:K20" si="3">+I13/$I$21</f>
        <v>4.960835509138381E-2</v>
      </c>
    </row>
    <row r="14" spans="1:11" s="14" customFormat="1" ht="26.1" customHeight="1" x14ac:dyDescent="0.2">
      <c r="A14" s="45" t="s">
        <v>13</v>
      </c>
      <c r="B14" s="46">
        <v>159231.26</v>
      </c>
      <c r="C14" s="47">
        <v>11</v>
      </c>
      <c r="D14" s="46">
        <v>485000</v>
      </c>
      <c r="E14" s="47">
        <v>2</v>
      </c>
      <c r="F14" s="46">
        <v>100000</v>
      </c>
      <c r="G14" s="47">
        <v>1</v>
      </c>
      <c r="H14" s="48">
        <f t="shared" si="0"/>
        <v>744231.26</v>
      </c>
      <c r="I14" s="49">
        <f t="shared" si="1"/>
        <v>14</v>
      </c>
      <c r="J14" s="50">
        <f t="shared" si="2"/>
        <v>1.4160349930984237E-2</v>
      </c>
      <c r="K14" s="51">
        <f t="shared" si="3"/>
        <v>3.6553524804177548E-2</v>
      </c>
    </row>
    <row r="15" spans="1:11" s="14" customFormat="1" ht="57" customHeight="1" x14ac:dyDescent="0.2">
      <c r="A15" s="15" t="s">
        <v>14</v>
      </c>
      <c r="B15" s="16">
        <v>1138678.6499999999</v>
      </c>
      <c r="C15" s="17">
        <v>72</v>
      </c>
      <c r="D15" s="16">
        <v>1863179.39</v>
      </c>
      <c r="E15" s="17">
        <v>14</v>
      </c>
      <c r="F15" s="16">
        <v>822373.34</v>
      </c>
      <c r="G15" s="17">
        <v>10</v>
      </c>
      <c r="H15" s="18">
        <f t="shared" si="0"/>
        <v>3824231.38</v>
      </c>
      <c r="I15" s="19">
        <f t="shared" si="1"/>
        <v>96</v>
      </c>
      <c r="J15" s="20">
        <f t="shared" si="2"/>
        <v>7.2762940054212119E-2</v>
      </c>
      <c r="K15" s="21">
        <f t="shared" si="3"/>
        <v>0.25065274151436029</v>
      </c>
    </row>
    <row r="16" spans="1:11" s="14" customFormat="1" ht="26.1" customHeight="1" x14ac:dyDescent="0.2">
      <c r="A16" s="45" t="s">
        <v>9</v>
      </c>
      <c r="B16" s="46">
        <v>823106</v>
      </c>
      <c r="C16" s="47">
        <v>34</v>
      </c>
      <c r="D16" s="46">
        <v>476498</v>
      </c>
      <c r="E16" s="47">
        <v>1</v>
      </c>
      <c r="F16" s="46">
        <v>356246.18</v>
      </c>
      <c r="G16" s="47">
        <v>5</v>
      </c>
      <c r="H16" s="48">
        <f t="shared" si="0"/>
        <v>1655850.18</v>
      </c>
      <c r="I16" s="49">
        <f t="shared" si="1"/>
        <v>40</v>
      </c>
      <c r="J16" s="50">
        <f t="shared" si="2"/>
        <v>3.1505553773813845E-2</v>
      </c>
      <c r="K16" s="51">
        <f t="shared" si="3"/>
        <v>0.10443864229765012</v>
      </c>
    </row>
    <row r="17" spans="1:11" s="14" customFormat="1" ht="30.75" customHeight="1" x14ac:dyDescent="0.2">
      <c r="A17" s="15" t="s">
        <v>15</v>
      </c>
      <c r="B17" s="16">
        <v>315915.38</v>
      </c>
      <c r="C17" s="17">
        <v>13</v>
      </c>
      <c r="D17" s="16">
        <v>35463787.25</v>
      </c>
      <c r="E17" s="17">
        <v>11</v>
      </c>
      <c r="F17" s="16">
        <v>189697.75</v>
      </c>
      <c r="G17" s="17">
        <v>4</v>
      </c>
      <c r="H17" s="18">
        <f t="shared" si="0"/>
        <v>35969400.380000003</v>
      </c>
      <c r="I17" s="19">
        <f t="shared" si="1"/>
        <v>28</v>
      </c>
      <c r="J17" s="20">
        <f t="shared" si="2"/>
        <v>0.68438309913033946</v>
      </c>
      <c r="K17" s="21">
        <f t="shared" si="3"/>
        <v>7.3107049608355096E-2</v>
      </c>
    </row>
    <row r="18" spans="1:11" s="14" customFormat="1" ht="26.1" customHeight="1" x14ac:dyDescent="0.2">
      <c r="A18" s="45" t="s">
        <v>16</v>
      </c>
      <c r="B18" s="46">
        <v>2160609.36</v>
      </c>
      <c r="C18" s="47">
        <v>79</v>
      </c>
      <c r="D18" s="46">
        <v>3675101.47</v>
      </c>
      <c r="E18" s="47">
        <v>17</v>
      </c>
      <c r="F18" s="46">
        <v>1693845.1</v>
      </c>
      <c r="G18" s="47">
        <v>21</v>
      </c>
      <c r="H18" s="48">
        <f t="shared" si="0"/>
        <v>7529555.9299999997</v>
      </c>
      <c r="I18" s="49">
        <f t="shared" si="1"/>
        <v>117</v>
      </c>
      <c r="J18" s="50">
        <f t="shared" si="2"/>
        <v>0.1432634619428878</v>
      </c>
      <c r="K18" s="51">
        <f t="shared" si="3"/>
        <v>0.30548302872062666</v>
      </c>
    </row>
    <row r="19" spans="1:11" s="14" customFormat="1" ht="26.1" customHeight="1" x14ac:dyDescent="0.2">
      <c r="A19" s="15" t="s">
        <v>17</v>
      </c>
      <c r="B19" s="16">
        <v>500785.59</v>
      </c>
      <c r="C19" s="17">
        <v>30</v>
      </c>
      <c r="D19" s="16"/>
      <c r="E19" s="17"/>
      <c r="F19" s="16">
        <v>566338.72</v>
      </c>
      <c r="G19" s="17">
        <v>11</v>
      </c>
      <c r="H19" s="18">
        <f t="shared" si="0"/>
        <v>1067124.31</v>
      </c>
      <c r="I19" s="19">
        <f t="shared" si="1"/>
        <v>41</v>
      </c>
      <c r="J19" s="20">
        <f t="shared" si="2"/>
        <v>2.0303976010709497E-2</v>
      </c>
      <c r="K19" s="21">
        <f t="shared" si="3"/>
        <v>0.10704960835509138</v>
      </c>
    </row>
    <row r="20" spans="1:11" s="14" customFormat="1" ht="26.1" customHeight="1" x14ac:dyDescent="0.2">
      <c r="A20" s="45" t="s">
        <v>18</v>
      </c>
      <c r="B20" s="46"/>
      <c r="C20" s="47"/>
      <c r="D20" s="46"/>
      <c r="E20" s="47"/>
      <c r="F20" s="46"/>
      <c r="G20" s="47"/>
      <c r="H20" s="48">
        <f t="shared" si="0"/>
        <v>0</v>
      </c>
      <c r="I20" s="49">
        <f t="shared" si="1"/>
        <v>0</v>
      </c>
      <c r="J20" s="50">
        <f t="shared" si="2"/>
        <v>0</v>
      </c>
      <c r="K20" s="51">
        <f t="shared" si="3"/>
        <v>0</v>
      </c>
    </row>
    <row r="21" spans="1:11" s="8" customFormat="1" ht="35.1" customHeight="1" x14ac:dyDescent="0.2">
      <c r="A21" s="22" t="s">
        <v>6</v>
      </c>
      <c r="B21" s="23">
        <f>SUM(B12:B20)</f>
        <v>5616564.5999999996</v>
      </c>
      <c r="C21" s="24">
        <f t="shared" ref="C21:G21" si="4">SUM(C12:C20)</f>
        <v>271</v>
      </c>
      <c r="D21" s="23">
        <f t="shared" si="4"/>
        <v>42446076.229999997</v>
      </c>
      <c r="E21" s="24">
        <f t="shared" si="4"/>
        <v>49</v>
      </c>
      <c r="F21" s="23">
        <f t="shared" si="4"/>
        <v>4494765.1400000006</v>
      </c>
      <c r="G21" s="24">
        <f t="shared" si="4"/>
        <v>63</v>
      </c>
      <c r="H21" s="23">
        <f t="shared" si="0"/>
        <v>52557405.969999999</v>
      </c>
      <c r="I21" s="24">
        <f t="shared" si="1"/>
        <v>383</v>
      </c>
      <c r="J21" s="25"/>
      <c r="K21" s="26"/>
    </row>
    <row r="22" spans="1:11" s="33" customFormat="1" ht="18" customHeight="1" x14ac:dyDescent="0.2">
      <c r="A22" s="52" t="s">
        <v>7</v>
      </c>
      <c r="B22" s="28">
        <f>+B21/H21</f>
        <v>0.1068653312761661</v>
      </c>
      <c r="C22" s="29">
        <f>+C21/I21</f>
        <v>0.70757180156657962</v>
      </c>
      <c r="D22" s="28">
        <f>+D21/H21</f>
        <v>0.8076136073806307</v>
      </c>
      <c r="E22" s="29">
        <f>+E21/I21</f>
        <v>0.12793733681462141</v>
      </c>
      <c r="F22" s="28">
        <f>+F21/H21</f>
        <v>8.5521061343203142E-2</v>
      </c>
      <c r="G22" s="29">
        <f>+G21/I21</f>
        <v>0.16449086161879894</v>
      </c>
      <c r="H22" s="30"/>
      <c r="I22" s="31"/>
      <c r="J22" s="31"/>
      <c r="K22" s="32"/>
    </row>
    <row r="23" spans="1:11" s="14" customFormat="1" ht="12.75" x14ac:dyDescent="0.2"/>
    <row r="24" spans="1:11" s="14" customFormat="1" ht="12.75" x14ac:dyDescent="0.2"/>
    <row r="25" spans="1:11" s="14" customFormat="1" ht="12.75" x14ac:dyDescent="0.2">
      <c r="D25" s="35"/>
      <c r="E25" s="36"/>
    </row>
    <row r="26" spans="1:11" s="14" customFormat="1" ht="12.75" x14ac:dyDescent="0.2"/>
    <row r="27" spans="1:11" s="14" customFormat="1" ht="12.75" x14ac:dyDescent="0.2">
      <c r="D27" s="34"/>
    </row>
    <row r="28" spans="1:11" s="14" customFormat="1" ht="12.75" x14ac:dyDescent="0.2"/>
    <row r="29" spans="1:11" s="14" customFormat="1" ht="12.75" x14ac:dyDescent="0.2"/>
  </sheetData>
  <printOptions horizontalCentered="1"/>
  <pageMargins left="0.31496062992125984" right="0.31496062992125984" top="0.31496062992125984" bottom="0.31496062992125984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Estadisticas Contratos</vt:lpstr>
      <vt:lpstr>'Estadisticas Contratos'!Área_de_impresión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2018-04-05T07:47:18Z</cp:lastPrinted>
  <dcterms:created xsi:type="dcterms:W3CDTF">2015-04-24T06:40:36Z</dcterms:created>
  <dcterms:modified xsi:type="dcterms:W3CDTF">2018-04-05T07:48:26Z</dcterms:modified>
</cp:coreProperties>
</file>