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L:\00 STHFP\TRANSPARENCIA\PUBLICIDAD ACTIVA\02_PUBLICIDAD ACTIVA DFP\73 Convenios\"/>
    </mc:Choice>
  </mc:AlternateContent>
  <xr:revisionPtr revIDLastSave="0" documentId="13_ncr:1_{BADEE83B-4903-4091-9217-C6667F4760FD}" xr6:coauthVersionLast="47" xr6:coauthVersionMax="47" xr10:uidLastSave="{00000000-0000-0000-0000-000000000000}"/>
  <bookViews>
    <workbookView xWindow="-120" yWindow="-120" windowWidth="19440" windowHeight="15000" xr2:uid="{00000000-000D-0000-FFFF-FFFF00000000}"/>
  </bookViews>
  <sheets>
    <sheet name="DPTO02" sheetId="5" r:id="rId1"/>
    <sheet name="DPTO10" sheetId="8" r:id="rId2"/>
    <sheet name="DPTO15" sheetId="11" r:id="rId3"/>
    <sheet name="DPTO20" sheetId="7" r:id="rId4"/>
    <sheet name="DPTO30" sheetId="2" r:id="rId5"/>
    <sheet name="DPTO40" sheetId="3" r:id="rId6"/>
    <sheet name="DPTO50" sheetId="6" r:id="rId7"/>
    <sheet name="DPTO60" sheetId="4" r:id="rId8"/>
    <sheet name="DPTO70" sheetId="1" r:id="rId9"/>
  </sheets>
  <definedNames>
    <definedName name="_xlnm._FilterDatabase" localSheetId="1" hidden="1">DPTO10!#REF!</definedName>
    <definedName name="_xlnm._FilterDatabase" localSheetId="2" hidden="1">DPTO15!#REF!</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A_impresión_IM" localSheetId="0">DPTO02!#REF!</definedName>
    <definedName name="A_impresión_IM" localSheetId="1">DPTO10!$A$10:$E$24</definedName>
    <definedName name="A_impresión_IM" localSheetId="2">DPTO15!$A$10:$E$14</definedName>
    <definedName name="A_impresión_IM" localSheetId="3">DPTO20!$A$10:$F$17</definedName>
    <definedName name="A_impresión_IM" localSheetId="5">DPTO40!$A$10:$E$49</definedName>
    <definedName name="A_impresión_IM" localSheetId="6">DPTO50!$A$10:$E$38</definedName>
    <definedName name="A_impresión_IM" localSheetId="7">DPTO60!$A$10:$E$30</definedName>
    <definedName name="A_impresión_IM" localSheetId="8">DPTO70!$A$10:$E$15</definedName>
    <definedName name="_xlnm.Print_Area" localSheetId="0">DPTO02!$A$15:$E$54</definedName>
    <definedName name="_xlnm.Print_Area" localSheetId="2">DPTO15!$A$15:$E$51</definedName>
    <definedName name="_xlnm.Print_Area" localSheetId="3">DPTO20!#REF!</definedName>
    <definedName name="_xlnm.Print_Area" localSheetId="4">DPTO30!$A$15:$E$49</definedName>
    <definedName name="_xlnm.Print_Area" localSheetId="5">DPTO40!$A$15:$E$49</definedName>
    <definedName name="_xlnm.Print_Area" localSheetId="6">DPTO50!$A$15:$E$42</definedName>
    <definedName name="_xlnm.Print_Area" localSheetId="7">DPTO60!$A$15:$E$30</definedName>
    <definedName name="_xlnm.Print_Area" localSheetId="8">DPTO70!$A$15:$E$98</definedName>
    <definedName name="_xlnm.Print_Titles" localSheetId="0">DPTO02!$1:$14</definedName>
    <definedName name="_xlnm.Print_Titles" localSheetId="1">DPTO10!$1:$14</definedName>
    <definedName name="_xlnm.Print_Titles" localSheetId="2">DPTO15!$1:$14</definedName>
    <definedName name="_xlnm.Print_Titles" localSheetId="3">DPTO20!$1:$14</definedName>
    <definedName name="_xlnm.Print_Titles" localSheetId="4">DPTO30!$1:$14</definedName>
    <definedName name="_xlnm.Print_Titles" localSheetId="5">DPTO40!$1:$14</definedName>
    <definedName name="_xlnm.Print_Titles" localSheetId="6">DPTO50!$1:$14</definedName>
    <definedName name="_xlnm.Print_Titles" localSheetId="7">DPTO60!$2:$14</definedName>
    <definedName name="_xlnm.Print_Titles" localSheetId="8">DPTO70!$1:$14</definedName>
    <definedName name="Títulos_a_imprimir_IM" localSheetId="0">DPTO02!$1:$8,DPTO02!#REF!</definedName>
    <definedName name="Títulos_a_imprimir_IM" localSheetId="1">DPTO10!$1:$9,DPTO10!#REF!</definedName>
    <definedName name="Títulos_a_imprimir_IM" localSheetId="2">DPTO15!$1:$9,DPTO15!#REF!</definedName>
    <definedName name="Títulos_a_imprimir_IM" localSheetId="3">DPTO20!$1:$9,DPTO20!#REF!</definedName>
    <definedName name="Títulos_a_imprimir_IM" localSheetId="5">DPTO40!$1:$8,DPTO40!#REF!</definedName>
    <definedName name="Títulos_a_imprimir_IM" localSheetId="6">DPTO50!$1:$9,DPTO50!#REF!</definedName>
    <definedName name="Títulos_a_imprimir_IM" localSheetId="7">DPTO60!$1:$9,DPTO60!#REF!</definedName>
    <definedName name="Títulos_a_imprimir_IM" localSheetId="8">DPTO70!$1:$8,DPTO70!#REF!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 l="1"/>
  <c r="E52" i="5"/>
  <c r="E22" i="6"/>
  <c r="E30" i="3"/>
  <c r="E43" i="5" l="1"/>
  <c r="E39" i="2" l="1"/>
  <c r="E38" i="2"/>
  <c r="E41" i="5"/>
  <c r="E21" i="6"/>
  <c r="E18" i="6"/>
  <c r="E20" i="8"/>
  <c r="E34" i="2" l="1"/>
  <c r="E16" i="1"/>
</calcChain>
</file>

<file path=xl/sharedStrings.xml><?xml version="1.0" encoding="utf-8"?>
<sst xmlns="http://schemas.openxmlformats.org/spreadsheetml/2006/main" count="1123" uniqueCount="892">
  <si>
    <t>70 - EUSKARA, KULTURA ETA KIROL SAILA / 70 - DEPARTAMENTO DE EUSKERA, CULTURA  Y DEPORTE</t>
  </si>
  <si>
    <t>HITZARMENAREN ZENBAKIA / NÚMERO CONVENIO</t>
  </si>
  <si>
    <t>EBAZPEN ZENBAKIA / NÚMERO RESOLUCIÓN</t>
  </si>
  <si>
    <t>SINADURAREN DATA / 
FECHA FIRMA</t>
  </si>
  <si>
    <t>KONTZEPTUA / CONCEPTO</t>
  </si>
  <si>
    <t>GASTUAREN KUDEAKETA (DOKUMENTUA) /GESTIÓN DEL GASTO (DOCUMENTO)</t>
  </si>
  <si>
    <t>ZENBATEKOA / IMPORTE</t>
  </si>
  <si>
    <t>70.1.02 MUSEO ETA ARKEOLOGIA ZERBITZUA / SERVICIO DE MUSEOS Y ARQUEOLOGÍA</t>
  </si>
  <si>
    <t>70.1.03 ZAHARBERRIKUNTZA ZERBITZUA / SERVICIO DE RESTAURACIONES</t>
  </si>
  <si>
    <t>70.1.09 HISTORIA ETA ARKITEKTURA ONDARE ZERBITZUA / SERVICIO PATRIMONIO HISTÓRICO ARQUITECTÓNICO</t>
  </si>
  <si>
    <t>30.2.01 FUNTZIO PUBLIKOKO IDAZKARITZA TEKNIKOKO ZERBITZUA / SERVICIO DE SECRETARIA TECNICA FUNCION PUBLICA</t>
  </si>
  <si>
    <t xml:space="preserve">40 NEKAZARITZA SAILA  / 40 DEPARTAMENTO DE AGRICULTURA </t>
  </si>
  <si>
    <t>40.1.00 NEKAZARITZA ZUZENDARITZA / DIRECCIÓN DE AGRICULTURA</t>
  </si>
  <si>
    <t>40.1.06 MENDI ZERBITZUA / SERVICIO DE MONTES</t>
  </si>
  <si>
    <t>60 - INGURUMEN ETA HIRIGINTZA SAILA / 60 - DEPARTAMENTO DE MEDIO AMBIENTE Y URBANISMO</t>
  </si>
  <si>
    <t>02 - DIPUTATU NAGUSIAREN SAILA / 02 - DEPARTAMENTO DEL DIPUTADO GENERAL</t>
  </si>
  <si>
    <t>02.1.00-DIPUTATU NAGUSIAREN KABINETEAREN ZUZENDARITZA / DIRECCIÓN GABINETE DEL DIPUTADO GENERAL</t>
  </si>
  <si>
    <t>50.1.02- ERREPIDE ZERBITZUA / SERVICIO DE CARRETERAS</t>
  </si>
  <si>
    <t>50.1.05- BIDE AZPIEGITUREN ETA MUGIKORTASUNAREN IDAZKARITZA TEKNIKOA / SECRETARIA TÉCNICA DE INFRAESTRUCTURAS VIARIAS Y MOVILIDAD</t>
  </si>
  <si>
    <t>SAILA / DEPARTAMENTO: 20 OGASUN, FINANTZA ETA AURREKONTU / HACIENDA, FINANZAS Y PRESUPUESTOS</t>
  </si>
  <si>
    <t>20.1.03 ZERGA-ARAUDIAREN ZERBITZUA / SERVICIO DE NORMATIVA TRIBUTARIA</t>
  </si>
  <si>
    <t>30 - ENPLEGU, MERKATARITZA, ETA TURISMO SUSTAPENAREN ETA  FORU ADMINISTRAZIOAREN SAILA  / 
30 - DEPARTAMENTO DE  FOMENTO DEL EMPLEO, COMERCIO Y TURISMO Y DE ADMINISTRACIÓN FORAL</t>
  </si>
  <si>
    <t>30.5.02-ENPLEGU, MERKATARITZA ETA TURISMO SUSTAPENAREN ZERBITZUA / 
SERVICIO DE EMPLEO, COMERCIO Y TURISMO</t>
  </si>
  <si>
    <t>50 - BIDE AZPIEGITUREN ETA MUGIKORTASUNAREN SAILA / 50 - DEPARTAMENTO DE INFRAESTRUCTURAS VIARIAS Y MOVILIDAD</t>
  </si>
  <si>
    <t>60.2.05 INGURUMEN JASANGARRITASUNAREN ZERBITZUA / SERVICIO DE SOSTENIBILIDAD AMBIENTAL</t>
  </si>
  <si>
    <t>60.2.07 INGURUMEN KALITATEAREN ZERBITZUA / SERVICIO DE CALIDAD AMBIENTAL</t>
  </si>
  <si>
    <t>60.2.09 NATURA ONDAREAREN ZERBITZUA / SERVICIO DE PATRIMONIO NATURAL</t>
  </si>
  <si>
    <t>40.1.01 - NEKAZARITZA GARAPENERAKO ZERBITZUA / SERVICIO DE DESARROLLO AGRARIO</t>
  </si>
  <si>
    <t>40.1.02  ABELTZAINTZA ZERBITZUA / SERVICIO DE GANADERIA</t>
  </si>
  <si>
    <t>40.1.04 MAHASTIZAINTZA ETA ENOLOGIA ZERBITZUA / SERVICIO DE VITICULTURA Y ENOLOGIA</t>
  </si>
  <si>
    <t>40.1.05 NEKAZARITZAKO IDAZKARITZA TEKNIKOA / SECRETARÍA TÉCNICA DE AGRICULTURA</t>
  </si>
  <si>
    <t>50.2.01- MUGIKORTASUN ETA GARRAIO ZERBITZUA / SERVICIO DE MOVILIDAD Y TRANSPORTE</t>
  </si>
  <si>
    <t>70.2.01 KIROL ZERBITZUA / SERVICIO DE DEPORTE</t>
  </si>
  <si>
    <t>15.1.01 EKONOMIA GARAPENA ETA BERRIKUNTZAREN ZERBITZUA / SERVICIO DE DESARROLLO ECONÓMICO E INNOVACIÓN</t>
  </si>
  <si>
    <t>02.5.01 BERDINTASUN, LANKIDETZA ETA KULTURARTEKOTASUN ZERBITZUA / SERVICIO DE IGUALDAD, COOPERACIÓN E INTERCULTURALIDAD</t>
  </si>
  <si>
    <t>10 -  LURRALDE OREKAREN SAILA / 
10 -  DEPARTAMENTO DE EQUILIBRIO TERRITORIAL</t>
  </si>
  <si>
    <t>02.4.01  EUSKARAREN FORU ZERBITZUA / SERVICIO FORAL DE EUSKERA</t>
  </si>
  <si>
    <t>10.2.02 TOKI ADMINISTRAZIOAREN ETA LARRIALDIEN ZERBITZUA / SERVICIO DE ADMINISTRACION LOCAL Y EMERGENCIAS</t>
  </si>
  <si>
    <t>02.4.02  GOBERNU IREKIA / GOBIERNO ABIERTO</t>
  </si>
  <si>
    <t>21-04-00-0278</t>
  </si>
  <si>
    <t>21-02-10-0197
20-03-00-0318</t>
  </si>
  <si>
    <t>21-02-30-0487</t>
  </si>
  <si>
    <t>22-03-00-0037</t>
  </si>
  <si>
    <t>22-03-00-0xxx
21-03-00-0571</t>
  </si>
  <si>
    <t>22-03-00-0063</t>
  </si>
  <si>
    <t>22-03-00-0077</t>
  </si>
  <si>
    <t>22-02-10-0xxx
20-03-00-0114</t>
  </si>
  <si>
    <t>22-02-15-0009</t>
  </si>
  <si>
    <t>21-02-70-0072</t>
  </si>
  <si>
    <t>22-02-30-0089</t>
  </si>
  <si>
    <t>22-02-15-0010
21-02-15-0094</t>
  </si>
  <si>
    <t>21-03-00-0582
20-02-50-0039
19-03-00-0256</t>
  </si>
  <si>
    <t>21-02-70-0103</t>
  </si>
  <si>
    <t>22-02-50-00xx
17-03-00-0485</t>
  </si>
  <si>
    <t>22-03-00-0197
21-03-00-0672
18-03-00-0055</t>
  </si>
  <si>
    <t>22-02-30-0180</t>
  </si>
  <si>
    <t>22-02-15-0014</t>
  </si>
  <si>
    <t>22-03-00-0174</t>
  </si>
  <si>
    <t>22-03-40-0226</t>
  </si>
  <si>
    <t>22-02-30-0190</t>
  </si>
  <si>
    <t>22-02-30-0185</t>
  </si>
  <si>
    <t>22-02-30-0178</t>
  </si>
  <si>
    <t>22-02-30-0127
20-02-30-0132</t>
  </si>
  <si>
    <t>22-02-40-0154</t>
  </si>
  <si>
    <t>22-02-30-0200</t>
  </si>
  <si>
    <t>22-02-30-0204</t>
  </si>
  <si>
    <t>22-02-70-0111</t>
  </si>
  <si>
    <t>22-02-40-00168</t>
  </si>
  <si>
    <t>22-02-15-0027</t>
  </si>
  <si>
    <t>22-02-10-0055
20-03-00-0318</t>
  </si>
  <si>
    <t>22-02-30-0224</t>
  </si>
  <si>
    <t>22-03-00-0293</t>
  </si>
  <si>
    <t>22-03-00-0341</t>
  </si>
  <si>
    <t>22-02-15-0030</t>
  </si>
  <si>
    <t>22-02-70-0138</t>
  </si>
  <si>
    <t>22-02-15-0032</t>
  </si>
  <si>
    <t>22-02-30-0264</t>
  </si>
  <si>
    <t>22-03-00-0346</t>
  </si>
  <si>
    <t>22-02-30-0290</t>
  </si>
  <si>
    <t>22-03-00-0361
18-03-00-0318</t>
  </si>
  <si>
    <t>21-03-00-0643
21-02-70-0103</t>
  </si>
  <si>
    <t>22-02-30-0299
22-02-30-0284</t>
  </si>
  <si>
    <t>22-02-15-0031</t>
  </si>
  <si>
    <t>22-02-70-0072
21-02-70-0074</t>
  </si>
  <si>
    <t>22-02-40-0244</t>
  </si>
  <si>
    <t>22-02-30-0273</t>
  </si>
  <si>
    <t>22-02-40-0239</t>
  </si>
  <si>
    <t>22-03-00-0334
21-03-00-0759</t>
  </si>
  <si>
    <t>22-02-40-0240</t>
  </si>
  <si>
    <t>22-02-40-0243</t>
  </si>
  <si>
    <t>22-02-40-0238</t>
  </si>
  <si>
    <t>22-02-40-0254</t>
  </si>
  <si>
    <t>22-02-40-0255</t>
  </si>
  <si>
    <t>22-03-00-0412</t>
  </si>
  <si>
    <t>22-02-40-0245</t>
  </si>
  <si>
    <t>22-02-10-0058
20-03-00-0168</t>
  </si>
  <si>
    <t>22-02-30-0334</t>
  </si>
  <si>
    <t>22-02-30-0296</t>
  </si>
  <si>
    <t>22-04-00-0193</t>
  </si>
  <si>
    <t>19-03-00-0501</t>
  </si>
  <si>
    <t>Cuadrilla de Laguardia-Rioja Alavesa</t>
  </si>
  <si>
    <t>22-02-50-0092
18-02-50-1142-ADENDA
17-03-00-0742</t>
  </si>
  <si>
    <t>22-02-50-0095
18-02-50-1145-ADENDA
17-03-00-0739</t>
  </si>
  <si>
    <t>22-02-30-0342</t>
  </si>
  <si>
    <t>22-02-15-0025</t>
  </si>
  <si>
    <t>22-02-15-0029</t>
  </si>
  <si>
    <t>22-02-15-0015</t>
  </si>
  <si>
    <t>22-02-15-0033</t>
  </si>
  <si>
    <t>22-02-15-0042</t>
  </si>
  <si>
    <t>22-02-10-0057
20-03-00-0115</t>
  </si>
  <si>
    <t>22-02-10-0281
22-02-10-0005
21-02-10-0401</t>
  </si>
  <si>
    <t>22-03-00-0498</t>
  </si>
  <si>
    <t>22-03-00-0519</t>
  </si>
  <si>
    <t>22-03-00-0520</t>
  </si>
  <si>
    <t>22-02-40-0269</t>
  </si>
  <si>
    <t>22-02-40-0273</t>
  </si>
  <si>
    <t>22-02-30-0397</t>
  </si>
  <si>
    <t>22-04-00-0190</t>
  </si>
  <si>
    <t>22-04-00-0312</t>
  </si>
  <si>
    <t>22-04-00-0311</t>
  </si>
  <si>
    <t>22-04-00-0310</t>
  </si>
  <si>
    <t>22-04-00-0336</t>
  </si>
  <si>
    <t>22-03-00-0099</t>
  </si>
  <si>
    <t>22-02-30-0425</t>
  </si>
  <si>
    <t>22-02-30-0401</t>
  </si>
  <si>
    <t>22-02-30-0400</t>
  </si>
  <si>
    <t>22-04-00-0332
20-03-00-0578</t>
  </si>
  <si>
    <t>22-04-00-0330
20-03-00-0582</t>
  </si>
  <si>
    <t>22-04-00-0334
20-03-00-0579</t>
  </si>
  <si>
    <t>22-04-00-0333
20-03-00-0583</t>
  </si>
  <si>
    <t>22-04-00-0163
20-03-00-0581</t>
  </si>
  <si>
    <t>22-04-00-0162
20-03-00-0580</t>
  </si>
  <si>
    <t>22-02-15-0049</t>
  </si>
  <si>
    <t>22-02-40-0306</t>
  </si>
  <si>
    <t>22-02-30-0423</t>
  </si>
  <si>
    <t>22-03-00-0527</t>
  </si>
  <si>
    <t>22-03-00-0531</t>
  </si>
  <si>
    <t>22-03-00-0532</t>
  </si>
  <si>
    <t>22-02-00-0076
20-02-10-0098</t>
  </si>
  <si>
    <t>22-02-30-0428</t>
  </si>
  <si>
    <t xml:space="preserve">
22-03-00-0546
20-03-00-0575</t>
  </si>
  <si>
    <t>22-03-00-0546
21-02-70-0103</t>
  </si>
  <si>
    <t>22-03-00-0546</t>
  </si>
  <si>
    <t>22-02-50-00094
18-02-50-1144-ADENDA
17-03-00-0740</t>
  </si>
  <si>
    <t>22-02-50-00093
18-02-50-1143-ADENDA
17-03-00-0741</t>
  </si>
  <si>
    <t>22-02-30-0433</t>
  </si>
  <si>
    <t>22-02-40-0323</t>
  </si>
  <si>
    <t>22-02-30-0454</t>
  </si>
  <si>
    <t>22-02-15-00-0059</t>
  </si>
  <si>
    <t>22-02-15-00-0053</t>
  </si>
  <si>
    <t>22-02-15-0050</t>
  </si>
  <si>
    <t>22-02-15-00-0056</t>
  </si>
  <si>
    <t>22-02-15-00-0057</t>
  </si>
  <si>
    <t>22-02-15-00-0055</t>
  </si>
  <si>
    <t>22-02-15-00-0054</t>
  </si>
  <si>
    <t>22-02-15-00-0052</t>
  </si>
  <si>
    <t>22-02-15-00-0058</t>
  </si>
  <si>
    <t>22-02-15-00-0060</t>
  </si>
  <si>
    <t>22-02-50-0097
18-02-50-1141-ADENDA
17-03-00-0737</t>
  </si>
  <si>
    <t>22-02-10-0113
20-02-10-0175</t>
  </si>
  <si>
    <t>22-03-00-0583</t>
  </si>
  <si>
    <t>22-04-00-0328</t>
  </si>
  <si>
    <t>22-02-50-00096
18-02-50-1146-ADENDA
17-03-00-0738</t>
  </si>
  <si>
    <t>22-02-30-0558</t>
  </si>
  <si>
    <t>22-02-15-0070</t>
  </si>
  <si>
    <t>22-02-15-0072</t>
  </si>
  <si>
    <t>22-02-15-0073</t>
  </si>
  <si>
    <t>22-02-40-0361</t>
  </si>
  <si>
    <t>22-03-00-0612
21-03-00-0582
19-03-00-0256</t>
  </si>
  <si>
    <t>22-03-00-0614</t>
  </si>
  <si>
    <t>22-03-00-0638</t>
  </si>
  <si>
    <t>22-02-40-0373</t>
  </si>
  <si>
    <t>22-04-00-0329</t>
  </si>
  <si>
    <t>22-02-15-0076</t>
  </si>
  <si>
    <t>22-02-30-0497</t>
  </si>
  <si>
    <t>22-03-00-0650</t>
  </si>
  <si>
    <t>22-04-00-0389</t>
  </si>
  <si>
    <t>22-02-60-0198</t>
  </si>
  <si>
    <t>22-02-70-0073</t>
  </si>
  <si>
    <t>22-04-00-0407</t>
  </si>
  <si>
    <t>22-04-00-0409</t>
  </si>
  <si>
    <t>22-04-00-0412</t>
  </si>
  <si>
    <t>22-03-00-0656</t>
  </si>
  <si>
    <t>22-02-15-0074</t>
  </si>
  <si>
    <t>22-02-70-0xxx
22-02-70-0056
21-02-70-0073</t>
  </si>
  <si>
    <t>22-03-00-0690</t>
  </si>
  <si>
    <t>22-03-00-0696</t>
  </si>
  <si>
    <t>22-04-00-0423</t>
  </si>
  <si>
    <t>22-02-50-0109
21-03-00-0249</t>
  </si>
  <si>
    <t>22-03-00-0736</t>
  </si>
  <si>
    <t>22-03-00-0737</t>
  </si>
  <si>
    <t>22-03-00-0738</t>
  </si>
  <si>
    <t>22-03-00-0739</t>
  </si>
  <si>
    <t>22-03-00-0740</t>
  </si>
  <si>
    <t>22-03-00-0741</t>
  </si>
  <si>
    <t>22-04-00-0383</t>
  </si>
  <si>
    <t>22-02-15-0084</t>
  </si>
  <si>
    <t>22-04-00-0435</t>
  </si>
  <si>
    <t>22-03-00-0748
22-03-00-0428
21-03-00-0608</t>
  </si>
  <si>
    <t>22-03-00-0747
21-03-00-0607</t>
  </si>
  <si>
    <t>22-03-00-0749</t>
  </si>
  <si>
    <t>22-03-00-0759</t>
  </si>
  <si>
    <t>22-03-00-0779</t>
  </si>
  <si>
    <t>22-02-40-0315
22-02-40-0274</t>
  </si>
  <si>
    <t>22-03-00-0815
22-03-00-0335
N.F. 17/22 de 29/06</t>
  </si>
  <si>
    <t>22-03-00-0796</t>
  </si>
  <si>
    <t>22-02-60-0313</t>
  </si>
  <si>
    <t>22-04-00-0382</t>
  </si>
  <si>
    <t>22-03-00-0867</t>
  </si>
  <si>
    <t>22-02-40-0454</t>
  </si>
  <si>
    <t>22-03-00-0714</t>
  </si>
  <si>
    <t>22-03-00-0556
22-03-00-0349
22-02-30-0300</t>
  </si>
  <si>
    <t>22-02-15-0016</t>
  </si>
  <si>
    <t>22-03-00-0855</t>
  </si>
  <si>
    <t>18.490,05
18.000,00</t>
  </si>
  <si>
    <t>10202 / 01-2022</t>
  </si>
  <si>
    <t>10200 / 01-2022</t>
  </si>
  <si>
    <t>10202 / 02-2022</t>
  </si>
  <si>
    <t>10202 / 03-2022</t>
  </si>
  <si>
    <t>10202 / 04-2022</t>
  </si>
  <si>
    <t>10202 / 05-2022</t>
  </si>
  <si>
    <t>10202 / 06-2022</t>
  </si>
  <si>
    <t>10202 / 07-2022</t>
  </si>
  <si>
    <t>10202 / 08-2022</t>
  </si>
  <si>
    <t>10202 / 09-2022</t>
  </si>
  <si>
    <t>15101 / 01-2022</t>
  </si>
  <si>
    <t>15101 / 02-2022</t>
  </si>
  <si>
    <t>15101 / 03-2022</t>
  </si>
  <si>
    <t>15101 / 04-2022</t>
  </si>
  <si>
    <t>15101 / 05-2022</t>
  </si>
  <si>
    <t>15101 / 06-2022</t>
  </si>
  <si>
    <t>15101 / 07-2022</t>
  </si>
  <si>
    <t>15101 / 08-2022</t>
  </si>
  <si>
    <t>15101 / 09-2022</t>
  </si>
  <si>
    <t>15101 / 10-2022</t>
  </si>
  <si>
    <t>15101 / 11-2022</t>
  </si>
  <si>
    <t>15101 / 12-2022</t>
  </si>
  <si>
    <t>15101 / 13-2022</t>
  </si>
  <si>
    <t>15101 / 14-2022</t>
  </si>
  <si>
    <t>15101 / 15-2022</t>
  </si>
  <si>
    <t>15101 / 16-2022</t>
  </si>
  <si>
    <t>15101 / 17-2022</t>
  </si>
  <si>
    <t>15101 / 18-2022</t>
  </si>
  <si>
    <t>15101 / 19-2022</t>
  </si>
  <si>
    <t>15101 / 20-2022</t>
  </si>
  <si>
    <t>15101 / 21-2022</t>
  </si>
  <si>
    <t>15101 / 22-2022</t>
  </si>
  <si>
    <t>15101 / 23-2022</t>
  </si>
  <si>
    <t>15101 / 24-2022</t>
  </si>
  <si>
    <t>15101 / 25-2022</t>
  </si>
  <si>
    <t>15101 / 26-2022</t>
  </si>
  <si>
    <t>15101 / 27-2022</t>
  </si>
  <si>
    <t>15101 / 28-2022</t>
  </si>
  <si>
    <t>15101 / 29-2022</t>
  </si>
  <si>
    <t>15101 / 30-2022</t>
  </si>
  <si>
    <t>15101 / 31-2022</t>
  </si>
  <si>
    <t>15101 / 32-2022</t>
  </si>
  <si>
    <t>15201 / 01-2022
GFA: 01-22/05</t>
  </si>
  <si>
    <t>15201 / 02-2022</t>
  </si>
  <si>
    <t>15201 / 03-2022</t>
  </si>
  <si>
    <t>20103 / 01-2022</t>
  </si>
  <si>
    <t>30201 / 01-2022</t>
  </si>
  <si>
    <t>30308 / 01-2022</t>
  </si>
  <si>
    <t>30502 / 01-2022</t>
  </si>
  <si>
    <t>30502 / 02-2022</t>
  </si>
  <si>
    <t>30502 / 04-2022</t>
  </si>
  <si>
    <t>30502 / 03-2022</t>
  </si>
  <si>
    <t>30502 / 05-2022</t>
  </si>
  <si>
    <t>30502 / 06-2022</t>
  </si>
  <si>
    <t>30502 / 07-2022</t>
  </si>
  <si>
    <t>30502 / 08-2022</t>
  </si>
  <si>
    <t>30502 / 09-2022</t>
  </si>
  <si>
    <t>30502 / 10-2022</t>
  </si>
  <si>
    <t>30502 / 11-2022</t>
  </si>
  <si>
    <t>30502 / 12-2022</t>
  </si>
  <si>
    <t>30502 / 13-2022</t>
  </si>
  <si>
    <t>30502 / 14-2022</t>
  </si>
  <si>
    <t>30502 / 15-2022</t>
  </si>
  <si>
    <t>30502 / 16-2022</t>
  </si>
  <si>
    <t>30502 / 17-2022</t>
  </si>
  <si>
    <t>30502 / 18-2022</t>
  </si>
  <si>
    <t>30502 / 19-2022</t>
  </si>
  <si>
    <t>30502 / 20-2022</t>
  </si>
  <si>
    <t>30502 / 21-2022</t>
  </si>
  <si>
    <t>30502 / 22-2022</t>
  </si>
  <si>
    <t>30502 / 23-2022</t>
  </si>
  <si>
    <t>30502 / 24-2022</t>
  </si>
  <si>
    <t>30502 / 25-2022</t>
  </si>
  <si>
    <t>30502 / 26-2022</t>
  </si>
  <si>
    <t>30502 / 27-2022</t>
  </si>
  <si>
    <t>30502 / 28-2022</t>
  </si>
  <si>
    <t>30502 / 29-2022</t>
  </si>
  <si>
    <t>30502 / 30-2022</t>
  </si>
  <si>
    <t>40100 / 01-2022</t>
  </si>
  <si>
    <t>40100 / 02-2022</t>
  </si>
  <si>
    <t>40100 / 03-2022</t>
  </si>
  <si>
    <t>40100 / 04-2022</t>
  </si>
  <si>
    <t>40100 / 052022</t>
  </si>
  <si>
    <t>40100 / 06-2022</t>
  </si>
  <si>
    <t>40100 / 07-2022</t>
  </si>
  <si>
    <t>40100 / 08-2022</t>
  </si>
  <si>
    <t>40100 / 09-2022</t>
  </si>
  <si>
    <t>40100 / 10-2022</t>
  </si>
  <si>
    <t>40101 / 01-2022</t>
  </si>
  <si>
    <t>40101 / 02-2022</t>
  </si>
  <si>
    <t>40101 / 03-2022</t>
  </si>
  <si>
    <t>40101 / 04-2022
G.F.A. 01-22/12</t>
  </si>
  <si>
    <t>40102 / 01-2022</t>
  </si>
  <si>
    <t>40102 / 02-2022</t>
  </si>
  <si>
    <t>40102 / 03-2022</t>
  </si>
  <si>
    <t>40102 / 04-2022</t>
  </si>
  <si>
    <t>40104 / 01-2022</t>
  </si>
  <si>
    <t>40105 / 01-2022</t>
  </si>
  <si>
    <t>40105 / 02-2022</t>
  </si>
  <si>
    <t>40106 / 01-2022</t>
  </si>
  <si>
    <t>40106 / 02-2022</t>
  </si>
  <si>
    <t>40106 / 03-2022</t>
  </si>
  <si>
    <t>40106 / 04-2022</t>
  </si>
  <si>
    <t>40106 / 052022</t>
  </si>
  <si>
    <t>40106 / 06-2022</t>
  </si>
  <si>
    <t>50102 / 01-2022
GFA: 01-21/16</t>
  </si>
  <si>
    <t>50102 / 02-2022</t>
  </si>
  <si>
    <t>50102 / 03-2022</t>
  </si>
  <si>
    <t>50102 / 04-2022</t>
  </si>
  <si>
    <t>50102 / 05-2022</t>
  </si>
  <si>
    <t>50102 / 06-2022</t>
  </si>
  <si>
    <t>50102 / 07-2022</t>
  </si>
  <si>
    <t>50102 / 08-2022</t>
  </si>
  <si>
    <t>50102 / 09-2022
G.F.A. 01-21/17</t>
  </si>
  <si>
    <t>50102 / 10-2022</t>
  </si>
  <si>
    <t>50102 / 11-2022</t>
  </si>
  <si>
    <t>50102 / 12-2022</t>
  </si>
  <si>
    <t>50102 / 13-2022</t>
  </si>
  <si>
    <t>50102 / 14-2022</t>
  </si>
  <si>
    <t>50102 / 15-2022</t>
  </si>
  <si>
    <t>50105 / 03-2022</t>
  </si>
  <si>
    <t>50105 / 04-2022</t>
  </si>
  <si>
    <t>50201 / 01-2022</t>
  </si>
  <si>
    <t>50201 / 02-2022</t>
  </si>
  <si>
    <t>50201 / 03-2022</t>
  </si>
  <si>
    <t>50201 / 04-2022</t>
  </si>
  <si>
    <t>50201 / 05-2022</t>
  </si>
  <si>
    <t>50201 / 06-2022</t>
  </si>
  <si>
    <t>60205 / 01-2022
G.F.A. 01-22/13</t>
  </si>
  <si>
    <t>60205 / 02-2022
G.F.A. 01-22/14</t>
  </si>
  <si>
    <t>60207 / 01-2022
GFA- 01-22/16</t>
  </si>
  <si>
    <t>60207 / 02-2022
GFA- 01-22/17</t>
  </si>
  <si>
    <t>60207 / 03-2022</t>
  </si>
  <si>
    <t>60207 / 04-2022</t>
  </si>
  <si>
    <t>60207 / 05-2022</t>
  </si>
  <si>
    <t>60207 / 06-2022</t>
  </si>
  <si>
    <t>60207 / 07-2022</t>
  </si>
  <si>
    <t>60207 / 08-2022</t>
  </si>
  <si>
    <t>60207 / 09-2022</t>
  </si>
  <si>
    <t>60207 / 10-2022</t>
  </si>
  <si>
    <t>60209 / 01-2022</t>
  </si>
  <si>
    <t>70102 / 01-2022</t>
  </si>
  <si>
    <t>70102 / 02-2022</t>
  </si>
  <si>
    <t>70102 / 03-2022</t>
  </si>
  <si>
    <t>70103 / 01-2022</t>
  </si>
  <si>
    <t>70109 / 01-2022</t>
  </si>
  <si>
    <t>70109 / 02-2022</t>
  </si>
  <si>
    <t>70201 / 01-2022</t>
  </si>
  <si>
    <t>70201 / 02-2022</t>
  </si>
  <si>
    <t>70201 /03 -2022</t>
  </si>
  <si>
    <t>70201 /04 -2022</t>
  </si>
  <si>
    <t>70201 /05 -2022</t>
  </si>
  <si>
    <t>70201 / 06-2022</t>
  </si>
  <si>
    <t>70201 / 07-2022</t>
  </si>
  <si>
    <t>70201 / 08-2022</t>
  </si>
  <si>
    <t>70201 / 09-2022</t>
  </si>
  <si>
    <t>70201 / 10-2022</t>
  </si>
  <si>
    <t>70201 / 11-2022</t>
  </si>
  <si>
    <t>70201 / 12-2022</t>
  </si>
  <si>
    <t>70201 / 13-2022</t>
  </si>
  <si>
    <t>70201 / 14-2022</t>
  </si>
  <si>
    <t>70201 / 15-2022</t>
  </si>
  <si>
    <t>70201 / 16-2022</t>
  </si>
  <si>
    <t>70201 / 17-2022</t>
  </si>
  <si>
    <t>70201 / 18-2022</t>
  </si>
  <si>
    <t>70201 / 19-2022</t>
  </si>
  <si>
    <t>70201 / 20-2022</t>
  </si>
  <si>
    <t>70201 / 21-2022</t>
  </si>
  <si>
    <t>70201 / 22-2022</t>
  </si>
  <si>
    <t>70201 / 23-2022</t>
  </si>
  <si>
    <t>70201 / 24-2022</t>
  </si>
  <si>
    <t>70201 / 25-2022</t>
  </si>
  <si>
    <t>70201 / 26-2022</t>
  </si>
  <si>
    <t>70201 / 27-2022</t>
  </si>
  <si>
    <t>70201 / 28-2022</t>
  </si>
  <si>
    <t>70201 / 29-2022</t>
  </si>
  <si>
    <t>70201 / 30-2022</t>
  </si>
  <si>
    <t>70201 / 31-2022</t>
  </si>
  <si>
    <t>70201 / 32-2022</t>
  </si>
  <si>
    <t>70201 / 33-2022</t>
  </si>
  <si>
    <t>70201 / 34-2022</t>
  </si>
  <si>
    <t>70201 / 35-2022</t>
  </si>
  <si>
    <t>70201 / 36-2022</t>
  </si>
  <si>
    <t>70201 / 37-2022</t>
  </si>
  <si>
    <t>70201 / 38-2022</t>
  </si>
  <si>
    <t>70201 / 39-2022</t>
  </si>
  <si>
    <t>70201 / 40-2022</t>
  </si>
  <si>
    <t>70201 / 41-2022</t>
  </si>
  <si>
    <t>70201 / 42-2022</t>
  </si>
  <si>
    <t>70201 / 43-2022</t>
  </si>
  <si>
    <t>70201 / 44-2022</t>
  </si>
  <si>
    <t>70201 / 45-2022</t>
  </si>
  <si>
    <t>70201 / 46-2022</t>
  </si>
  <si>
    <t>70201 / 47-2022</t>
  </si>
  <si>
    <t>70201 / 48-2022</t>
  </si>
  <si>
    <t>70201 / 49-2022</t>
  </si>
  <si>
    <t>70201 / 50-2022</t>
  </si>
  <si>
    <t>70201 / 51-2022</t>
  </si>
  <si>
    <t>70201 / 52-2022</t>
  </si>
  <si>
    <t>70201 / 53-2022</t>
  </si>
  <si>
    <t>70201 / 54-2022</t>
  </si>
  <si>
    <t>70201 / 55-2022</t>
  </si>
  <si>
    <t>70201 / 56-2022</t>
  </si>
  <si>
    <t>70201 / 57-2022</t>
  </si>
  <si>
    <t>70201 / 58-2022</t>
  </si>
  <si>
    <t>70201 / 59-2022</t>
  </si>
  <si>
    <t>70201 / 60-2022</t>
  </si>
  <si>
    <t>70201 / 63-2022</t>
  </si>
  <si>
    <t>70201 / 61-2022</t>
  </si>
  <si>
    <t>70201 / 62-2022</t>
  </si>
  <si>
    <t>70201 / 64-2022</t>
  </si>
  <si>
    <t>70201 / 65-2022</t>
  </si>
  <si>
    <t>70201 / 66-2022</t>
  </si>
  <si>
    <t>70201 / 67-2022</t>
  </si>
  <si>
    <t>70201 / 68-2022</t>
  </si>
  <si>
    <t>70201 / 69-2022</t>
  </si>
  <si>
    <t>70201 / 70-2022</t>
  </si>
  <si>
    <t>70201 / 71-2022</t>
  </si>
  <si>
    <t>70201 / 72-2022</t>
  </si>
  <si>
    <t>70201 / 73-2022</t>
  </si>
  <si>
    <t>70201 / 74-2022</t>
  </si>
  <si>
    <t>02100 / 01-2022</t>
  </si>
  <si>
    <t>02100 / 02-2022</t>
  </si>
  <si>
    <t>02100 / 03-2022</t>
  </si>
  <si>
    <t>02100 / 04-2022</t>
  </si>
  <si>
    <t>02100 / 05-2022</t>
  </si>
  <si>
    <t>02100 / 06-2022</t>
  </si>
  <si>
    <t>02100 / 07-2022</t>
  </si>
  <si>
    <t>50105 / 01-2022
G.F.A. 02-22/107</t>
  </si>
  <si>
    <t>50105 / 02-2022</t>
  </si>
  <si>
    <t>02106 / 01-2022</t>
  </si>
  <si>
    <t>02106 / 02-2022</t>
  </si>
  <si>
    <t>02106 / 03-2022</t>
  </si>
  <si>
    <t>02106 / 04-2022</t>
  </si>
  <si>
    <t>02106 / 05-2022</t>
  </si>
  <si>
    <t>02401 / 01-2022</t>
  </si>
  <si>
    <t>02401 / 02-2022</t>
  </si>
  <si>
    <t>02401 / 03-2022</t>
  </si>
  <si>
    <t>02401 / 04-2022</t>
  </si>
  <si>
    <t>02401 / 05-2022</t>
  </si>
  <si>
    <t>02401 / 06-2022</t>
  </si>
  <si>
    <t>02401 / 07/2022
G.F.A. 01-22/07</t>
  </si>
  <si>
    <t>02402 / 01-2022</t>
  </si>
  <si>
    <t>02501 / 01-2022</t>
  </si>
  <si>
    <t>02501 / 02-2022</t>
  </si>
  <si>
    <t>02501 / 03-2022</t>
  </si>
  <si>
    <t>02501 / 04-2022</t>
  </si>
  <si>
    <t>02501 / 05-2022</t>
  </si>
  <si>
    <t>02501 / 06-2022</t>
  </si>
  <si>
    <t>02501 / 07-2022</t>
  </si>
  <si>
    <t>02501 / 08-2022</t>
  </si>
  <si>
    <t>02501 / 09-2022</t>
  </si>
  <si>
    <t>02501 / 10-2022</t>
  </si>
  <si>
    <t>02501 / 11-2022</t>
  </si>
  <si>
    <t>02501 / 12-2022</t>
  </si>
  <si>
    <t>02501 / 13-2022</t>
  </si>
  <si>
    <t>02501 / 14-2022</t>
  </si>
  <si>
    <t>02501 / 15-2022</t>
  </si>
  <si>
    <t>40101 / 05-2022</t>
  </si>
  <si>
    <t>40101 / 06-2022</t>
  </si>
  <si>
    <t>22-03-00-0793
20-03-00-0687
18-03-00-0740
19-03-00-0863
17-03-00-0667
16-03-00-0680
15-03-00-0349
15-03-00-0768
15-03-00-0607
14-03-00-0649</t>
  </si>
  <si>
    <t>22-03-00-0162
22-03-00-0025
21-03-00-0564</t>
  </si>
  <si>
    <t>2022/03/25
25/03/2022
2022/02/07
07/02/2022
2021/09/23
23/09/2021</t>
  </si>
  <si>
    <t>LAUDIOKO UDALAREKIKO HITZARMENA
Zuzeneko dirulaguntza Laudioko Ekintza eta Kultur Unea eraikitzeko 
(Gehienez 4 urte)
CONVENIO CON AYUNTAMIENTO DE LLODIO
Subvención directa para la construcción del Laudioko Ekintza eta  Kultur Unea 
(Hasta un máximo de 4 años)</t>
  </si>
  <si>
    <t>2022/06/27
27/06/2022</t>
  </si>
  <si>
    <t>VITORIA-GASTEIZKO UDALAREKIKO HITZARMENA
Gasteiz Europako Hiriburu Berdearen 10. urteurrena ospatzea.
(2022/10/31ra arte)
CONVENIO CON EL AYUNTAMIENTO DE VITORIA-GASTEIZ
Conmemorar el 10º aniversario de la Capitalidad Verde Europea de Vitoria-Gasteiz.
(Hasta 31/10/2022)</t>
  </si>
  <si>
    <t>2022/10/19
19/10/2022</t>
  </si>
  <si>
    <t>ESPAINIAKO SASKIBALOI FEDERAZIOAREKIKO HITZARMENA
2022/2023 denboraldiko emakumezkoen Endesa ligako superkoparen garapena
(2022/2023 denboraldia amaitu arte)
CONVENIO CON LA FEDERACIÓN ESPAÑOLA DE BALONCESTO
Desarrollo de la supercopa de liga femenina Endesa temporada 2022/2023
(Hasta finalización temporada 2022/2023)</t>
  </si>
  <si>
    <t>2022/10/07
07/10/2022</t>
  </si>
  <si>
    <t>2022/08/03
03/08/2022</t>
  </si>
  <si>
    <t>32/2021 F.A. abenduaren 15ekoa
21-03-00-0724
N.F. 32/2021
del 15 de diciembre</t>
  </si>
  <si>
    <t>EUSKAMPUS FUNDAZIOAREKIKO ETA EUSKADIKO FAMILIA ENPRESAREN ELKARTEAREKIKO HITZARMENAREN GEHIGARRIA ETA ALDAKETA
Araba garatzea, lurraldean dagoen giza kapitala indartzeko eta Arabako enpresentzako talentua garatzeko, erakartzeko eta atxikitzeko jarduerak diseinatuz eta bultzatuz
(2023/12/31ra arte)
ADENDA Y MODIFICACIÓN CONVENIO CON FUNDACION EUSKAMPUS FUNDAZIOA Y LA ASOCIACIÓN DE EMPRESA FAMILIAR DE EUSKADI
Desarrollo de Álava a través del diseño e impulso de actuaciones para potenciar el capital humano presente en el territorio y su aportación al desarrollo, atracción y retención del talento para las empresas de Araba
(Hasta 31/12/2023)</t>
  </si>
  <si>
    <t>8 F.A. 2022/03/30ekoa
22-03-00-0135
N.F.
8 del 30/03/2022</t>
  </si>
  <si>
    <t>2022/05/03
(2021/11/03an sinatutako hasierako hitzarmena)
03/05/2022
(convenio inicial firmado el 03/11/2021)</t>
  </si>
  <si>
    <t>2022/03/29
29/03/2022</t>
  </si>
  <si>
    <t>2022/03/04
04/03/2022</t>
  </si>
  <si>
    <t>2022/02/09
09/02/2022</t>
  </si>
  <si>
    <t>5 F.A. 2022/03/09koa
22-03-00-0088
N.F. 5 del 09/03/2022</t>
  </si>
  <si>
    <t>2022/05/11
11/05/2022</t>
  </si>
  <si>
    <t>HITZARMENA EUSKAL AUTONOMIA ERKIDEGOKO ADMINISTRAZIO OROKORRAREKIN ETA BIZKAIKO ETA GIPUZKOAKO FORU ALDUNDIEKIN
Euskaraldia ekimena 2022-2024 aldian gauzatzea
(Indarraldia: 3 urte 2022-2024. Gehienez ere lau urtez luza daiteke)
CONVENIO CON LA ADMINISTRACIÓN GENERAL DE LA COMUNIDAD AUTÓNOMA DEL PAÍS VASCO Y LAS DIPUTACIONES FORALES DE BIZKAIA Y GIPUZKOA
Ejecución de la iniciativa Euskaraldia período 2022-2024
(Vigencia 3 años 2022-2024. Prorrogble por un plazo máximo de cuatro años)</t>
  </si>
  <si>
    <t>HITZARMENA EUSKAL AUTONOMIA ERKIDEGOKO ADMINISTRAZIO OROKORRAREKIN ETA BIZKAIKO ETA GIPUZKOAKO FORU ALDUNDIEKIN
Alderdiek beren gain hartzen dituzten betebehar ekonomikoak eta baliabideei edo bitartekoei buruzkoak arautzea, euskara hutsezko komunikabideen aldeko etorkizuneko ekintza-ildoa ziurtatzeko.
Horretarako, erakunde sinatzaileek urteko diru-kopuru orokor bat adostuko dute EAEko euskara hutsezko hedabideei zuzendutako dirulaguntzak bideratzeko.
(2022-2023-2024 urteak)
CONVENIO CON LA ADMINISTRACIÓN GENERAL DE LA COMUNIDAD AUTÓNOMA DEL PAÍS VASCO Y LAS DIPUTACIONES FORALES DE BIZKAIA Y GIPUZKOA
Regular las obligaciones tanto económicas como de recursos o medios que asumen las diferentes partes, con el fin de asegurar la línea de acción futura en favor de los medios de comunicación íntegramente en euskera.
Para ello, las instituciones firmantes acordarán una dotación global anual para dar curso a las subvenciones dirigidas a los medios de comunicación íntegramente en euskera de la CAV.
( años 2022-2023-2024)</t>
  </si>
  <si>
    <t>2022/11/07
07/11/2022</t>
  </si>
  <si>
    <t>ASMOEN AKORDIOA AIARAKO KUADRILLAREKIN ETA AMURRIO ETA LAUDIOKO UDALEKIN
AIARA INDUSTRIAL LAB Berrikuntza Zentroa abian jartzea eta garatzea
(Lau urte, epemugan luza daitekeena, bi aldeak ados badaude)
ACUERDO DE INTENCIONES CON LA CUADRILLA DE AYALA Y LOS AYUNTAMIENTOS DE AMURRIO Y LLODIO
Puesta en marcha y desarrollo del Centro de Innovación AIARA INDUSTRIAL LAB
(Cuatro años, pudiendo ser prorrogado a su vencimiento, de mutuo acuerdo entre las partes)</t>
  </si>
  <si>
    <t>2022/01/13
13/01/2022</t>
  </si>
  <si>
    <t>EUSKAL AUTONOMIA ERKIDEGOKO ADMINISTRAZIO OROKORRAREN, ARABAKO FORU ALDUNDIAREN, GASTEIZKO UDALAREN ETA GASTEIZKO ELIZBARRUTIAREN ARTEKO ASMOEN PROTOKOLOA
Asmoen Protokoloaren xedea da erakunde bakoitzak martxoaren 3ko Biktimen Oroimenezko Zentroa abian jartzean egingo dituen ekarpenen banaketa onartzea. Aurreikusten da zentro hori 2025ean egingo dela.
PROTOCOLO DE INTENCIONES ENTRE LA ADMINISTRACIÓN GENERAL DE LA COMUNIDAD AUTÓNOMA DE EUSKADI, LA DIPUTACIÓN FORAL DE ÁLAVA, EL AYUNTAMIENTO DE VITORIA-GASTEIZ Y LA DIÓCESIS DE VITORIA
El Protocolo de Intenciones tiene como objeto la aceptación de la distribución de las aportaciones que cada una de las instituciones hará durante la puesta en marcha del “Centro Memorial de las víctimas del 3 de marzo” que se prevé que se realizará el 2025</t>
  </si>
  <si>
    <t>2022/01/15
2020/11/26
15/01/2022
26/11/2020</t>
  </si>
  <si>
    <t>2022/03/23
2020/11/26
23/03/2022
26/11/2020</t>
  </si>
  <si>
    <t>2022/05/20
2020/11/26
20/05/2022
26/11/2020</t>
  </si>
  <si>
    <t>2022/05/16
2020/11/26
16/05/2022
26/11/2020</t>
  </si>
  <si>
    <t>2022/04/01
2020/11/26
01/04/2022
26/11/2020</t>
  </si>
  <si>
    <t>2022/06/15
2020/11/26
15/06/2022
26/11/2020</t>
  </si>
  <si>
    <t>VITAL FUNDAZIOAREKIKO HITZARMENA
Lanabes Egitasmoa Programa
(2022/12/15era arte)
CONVENIO CON FUNDACIÓN VITAL
Programa Lanabes Egitasmoa
(Hasta 15/12/2022)</t>
  </si>
  <si>
    <t>2022/07/11
11/07/2022</t>
  </si>
  <si>
    <t>HITZARMENA GAIA EUSKADIKO TEKNOLOGIA ELEKTRONIKOEN ETA INFORMAZIOAREN INDUSTRIEN ELKARTEAREKIN
Datu irekien eta informazio publikoaren berrerabilpenaren politiketan aurrera egitea ahalbidetuko duten irtenbideak bilatzea; horretarako, gure lurraldean egindako TicketBai transakzioetatik (komertzialak, enpresakoak, administratiboak, sozialak, etab.) datozen datu anonimizatuak lortu, biltegiratu eta ustiatzera bideratutako ekositema ireki bat azkartzera bideratuko da jarduera hori.
(Sinatzen denetik bi urteko iraupena)
CONVENIO CON ASOCIACIÓN DE INDUSTRIAS DE CONOCIMIENTO Y TECNOLOGIA  GAIA-CLUSTER ICTA
Buscar soluciones que permitan avanzar en las políticas de datos abiertos y de reutilización de la información pública; centrando dicha actuación en acelerar un ecositema abierto destinado a la obtención, almacenamiento y explotación de datos anonimizados provenientes de transacciones TicketBai (comerciales, empresariales, administrativas, sociales etc.) practicadas en nuestro territorio.
(duración de dos años desde el momento de la firma)</t>
  </si>
  <si>
    <t>2021/10/15
15/10/2021</t>
  </si>
  <si>
    <t>2022/07/12
12/07/2022</t>
  </si>
  <si>
    <t>2022/08/01
01/08/2022</t>
  </si>
  <si>
    <t>SAHARAKO HAURREN HARRERA FAMILIEN ELKARTEAREKIKO HITZARMENA
"Oporrak bakean 2022" programa egitea
(2022/12/31ra arte)
CONVENIO CON LA ASOCIACIÓN DE FAMILIAS DE ACOGIDA DE NIÑOS Y NIÑAS SAHARAUIS
Realización del programa "Oporrak bakean - Vacaciones en Paz 2022"
(Hasta 31/12/2022)</t>
  </si>
  <si>
    <t>2022/09/01
01/09/2022</t>
  </si>
  <si>
    <t>MANUEL IRADIER ELKARTE AFRIKANISTAREKIKO HITZARMENA 
"Yhangal Bantal Brouwal" izeneko proiektua. Brouwal landa-udalerriko (Gineako Errepublika) emakumeen ahalduntzean oinarritutako garapen harmonikoa bultzatzea.
(2022/12/31ra arte)
CONVENIO CON ASOCIACIÓN AFRICANISTA MANUEL IRADIER
Proyecto denominado: “Yhangal Bantal Brouwal. Impulso a un desarrollo armónico basado en el empoderamiento de las mujeres en el Municipio Rural de Brouwal, República de Guinea”
(Hasta 31/12/2022)</t>
  </si>
  <si>
    <t>2022/07/29
29/07/2022</t>
  </si>
  <si>
    <t>2022/08/23
23/08/2022</t>
  </si>
  <si>
    <t>2022/09/02
02/09/2022</t>
  </si>
  <si>
    <t>GASTEIZKO SAHARAKO ERREPUBLIKA ARABIAR DEMOKRATIKOAREN LAGUNEN ELKARTEAREKIKO HITZARMENA
Proiektua: "Sahararrek Euskadin duten ordezkaritza ofizialeko bulegoari laguntzea"
(2022/12/31ra arte)
CONVENIO CON LA ASOCIACIÓN DE AMIGAS Y AMIGOS DE LA RASD
Realización proyecto denominado "Apoyo a la oficina de representación oficial saharaui en Euskadi"
(Hasta 31/12/2022)</t>
  </si>
  <si>
    <t>GASTEIZKO SAHARAKO ERREPUBLIKA ARABIAR DEMOKRATIKOAREN LAGUNEN ELKARTEAREKIKO HITZARMENA
Proiektua: "Giza eskubideak babesten laguntzea eta RASDen gazte-plana"
(2022/12/31ra arte)
CONVENIO CON LA ASOCIACIÓN DE AMIGOS Y AMIGAS DE LA REPÚBLICA ÁRABE SAHARAUI DEMOCRÁTICA (RASD) de álava
Proyecto "Apoyo a la protección de los derechos humanos y plan de juventud de la RASD"
(Hasta 31/12/2022)</t>
  </si>
  <si>
    <t>DEUSTUKO UNIBERTSITATEAREKIN ETA ARABAKO PARKE TEKNOLOGIKOAREKIKO HITZARMENA
Lurraldeko ikastetxeei zuzendutako Inspira STEAM programaren sentsibilizazio eta hedapen jardunaldiak antolatzea
(2022/12/31ra arte)
CONVENIO CON LA UNIVERSIDAD DE DEUSTO Y EL PARQUE TECNOLÓGICO DE ÁLAVA
Organización de jornadas de sensibilización y difusión del programa Inspira STEAM dirigida a los centros educativos del Territorio
(Hasta 31/12/2022)</t>
  </si>
  <si>
    <t>2020/09/30
30/09/2020</t>
  </si>
  <si>
    <t>HITZARMENA GURE SOROA ARABAKO LAUTADAKO EMAKUME NEKAZARIEN ELKARTEAREKIN.
Emakume nekazarien ikusgarritasunaren eta ahalduntzearen alde lan egitea
(2022/12/31ra arte)
CONVENIO CON ASOC. MUJERES AGRARIAS LLANADA ALAVESA GURE SOROA
Trabajar por la visibilización y el empoderamiento de las mujeres agrarias
(Hasta 31/12/2022)</t>
  </si>
  <si>
    <t>2022/10/28
28/10/2022</t>
  </si>
  <si>
    <t>EMAKUNDE-EMAKUMEAREN EUSKAL ERAKUNDEAREKIKO HITZARMENA 
Emakumeen aurkako indarkeria prebenitzeko “Beldur barik” erakunde arteko kanpaina garatzea 2022 urterako
(2022/12/31ra arte)
CONVENIO CON EMAKUNDE-INSTITUTO VASCO DE LA MUJER
Desarrollo y cofinanciación de la campaña interinstitucional "Beldur Barik" de prevención de la violencia contra las mujeres para el año 2022
(Hasta 31/12/2022)</t>
  </si>
  <si>
    <t>2022/11/29
29/11/2022</t>
  </si>
  <si>
    <t>CLARA CAMPOAMOR ELKARTEAREKIKO HITZARMENA
Honako ekintza hauek egitea:
- Teknikariei zuzendutako prestakuntza / - Politikariei zuzendutako prestakuntza / - Epaitegietara joateko bisita eta praktika jardunaldia / - Ikastetxeen irakasleentzako, zuzendaritzako eta klaustrorentzako prestakuntza
(2022/12/31ra arte)
CONVENIO CON ASOCIACIÓN CLARA CAMPOAMOR
Realización de acciones:
- Formación al personal técnico / - Formación al personal político / - Jornada de visita y práctica en Juzgados / - Formación a profesorado, dirección y claustro de centros educativos.
(Hasta 31/12/2022)</t>
  </si>
  <si>
    <t>2022/10/25
25/10/2022</t>
  </si>
  <si>
    <t>ARABAKO LANDA-INGURUNEKO EMAKUMEEN SAREAREKIKO HITZARMENA
Landa-ingurunean auzokideen bizikidetza solidarioa sustatzea, berdintasunaren ikuspegitik.
(2022/12/31ra arte)
CONVENIO CON RED DE MUJERES DEL MEDIO RURAL DE ÁLAVA
Fomentar la convivencia vecinal solidaria en el medio rural en clave de igualdad
(Hasta 31/12/2022)</t>
  </si>
  <si>
    <t>EUSKAL FONDOAREKIKO HITZARMENA
"Alta Verapazeko bost udal-erakunde indartzea, ekitaterik eta indarkeriarik gabeko herritartasuna eraikitzeko", 2. fasea
(2023/09/19ra arte)
CONVENIO CON EUSKAL FONDOA
Desarrollo del proyecto destinado a fortalecer cinco instituciones municipales de Alta Verapaz para construir una ciudadanía con equidad y libre de violencias, Fase 2
(Hasta el 19/09/2023)</t>
  </si>
  <si>
    <t>2022/11/04
04/11/2022</t>
  </si>
  <si>
    <t>EUSKAL FONDOAREKIKO HITZARMENA
Euskadiko eta Erdialdeko Amerikako, Costa Ricako eta El Salvadorrek erakundeen artean uraren eta saneamenduaren arloan lankidetzan aritzeko erakundeen arteko proiektua egitea
(2023/05/31ra arte)
CONVENIO CON EUSKAL FONDOA
Programa Interinstitucional de cooperación en agua y saneamiento entre entidades de Euskadi y Centroamérica, Costa Rica y el Salvador
(Hasta el 31/05/2023)</t>
  </si>
  <si>
    <t>2022/11/02
02/11/2022</t>
  </si>
  <si>
    <t>TOGOKO CARMELITES DE LA CHARITE VEDRUNA ELKARTEAREKIKO HITZARMENA
Kekeli (Togo) programa garatzea: sexu abusuen biktima izan diren neskatila eta salerosketaren biktima diren haur langileeentzako babesa
(2023/06/30era arte)
CONVENIO CON ASOCIACIÓN CARMELITES DE LA CHARITÉ VEDRUNA
Desarrollo del proyecto Kekeli (Togo): protección de niñas víctimas de abuso sexual y niñas y niños trabajadores y víctimas de tráfico
(Hasta el 30/06/2023)</t>
  </si>
  <si>
    <t>2022/11/15
15/11/2022</t>
  </si>
  <si>
    <t>EMAKUNDE-EMAKUMEAREN EUSKAL ERAKUNDEAREKIKO HITZARMENA 
Azaroaren 25ean, emakumeenganako indarkeriaren aurkako nazioarteko egunean, indarkeria prebenitzeko 2022. urterako kanpaina kontratatzea - Beldur Barik
(kanpaina amaitu arte)
CONVENIO CON EMAKUNDE-INSTITUTO VASCO DE LA MUJER
Contratación de la campaña de prevención en violencia enmarcada en el 25 de noviembre, día internacional contra la violencia hacia las mujeres para el año 2022- Beldur Barik
(hasta finalización de la campaña)</t>
  </si>
  <si>
    <t>VITORIA-GASTEIZKO UDALEKIKO HITZARMENA
Vitoria-Gasteizko udalerrian eragina duten inbertsioak finantzatzea
CONVENIO CON AYUNTAMIENTO DE VITORIA-GASTEIZ
Financiar inversiones con incidencia territorial en el municipio de Vitoria-Gasteiz</t>
  </si>
  <si>
    <t>2022/12/23
23/12/2022</t>
  </si>
  <si>
    <t>GORBEIALDEA PARTZUERGOAREKIKO HITZARMENA
Edukiontzietako zaborrak biltzeko, kontrolpeko zabortegietara eramateko, Ostuño, Zabalain, Sorgimendi, Marixeka eta Jugatxiko  atsedenlekuetan. 2021eko emakida
(2020/07/16tik 2023/12/31ra arte)
CONVENIO CON CONSORCIO ESTRIBACIONES DEL GORBEA
Recogida de basura y residuos en los parques locales de esparcimiento de Ostuño, Zabalain, Sorgimendi, Marixeka y Jugatxi- Aportación 2021
(Desde el 16/07/2020 hasta 31/12/2023)</t>
  </si>
  <si>
    <t>2020/07/16
16/07/2020</t>
  </si>
  <si>
    <t>AGURAINEKO UDALAREKIKO HITZARMENA
Agurain eta Gasteiz arteko autobus bidezko garraio publiko erregularraren maiztasunak areagotzea finantzatzeko.
(2021/10/01etik 2021/12/31ra arte) - Bi luzapen gehigarri egin daitezke, bakoitza 6 hilabetekoa, parte hartzen duten alderdiek aho batez hala adostuta.
(1. luzapena 2022/06/30era arte)
(2. luzapena 2022/12/31ra arte)
CONVENIO CON EL AYUNTAMIENTO DE SALVATIERRA / AGURAIN
Financiar la intensificación de frecuencias del transporte público regular en autobús entre Agurain y Vitoria-Gasteiz
(Entre el 01/10/2021 hasta el 31/12/2021- Puede ser objeto de dos prórrogas adicionales de 6 meses de duración cada una de ellas por acuerdo unánime de las partes intervinientes)
(1ª prórroga hasta 30/06/2022)
(2ª prórroga hasta 31/12/2022)</t>
  </si>
  <si>
    <t>2022/06/08
2021/10/27
08/06/2022
27/10/2021</t>
  </si>
  <si>
    <t>KANPEZU-ARABAKO MENDIALDEKO KUADRILLAREKIN KUDEAKETA ESLEIPENAREN HITZARMENA 
Edukiontzietako zaborrak biltzeko, kontrolpeko zabortegietara eramateko, kuadrillako San Vitor, Santa Teodosia, Santa Luzia, Fresnedo, Ibernalo eta Okongo atsedenlekuetan 2020/01/01etik 2023/12/31ra. 
(Esleipena urtebetez egiten da, eta beste 3 urtez luza daiteke.) 
CONVENIO CON CUADRILLA DE CAMPEZO-MONTAÑA ALAVESA
Recogida de basuras de los conteneros para su traslado y depósito en vertederos controlados, ubicados en los parque locales de esparcimiento de San vitor, Santa Teodosia, Santa Lucia, Fresnedo, Ibernalo y Okón durante el período  desde el 01/01/2020 al 31/12/2023.
(La encomienda se realiza por un año prorrogable por otros 3)</t>
  </si>
  <si>
    <t>2022/01/12
2020/06/01
12/01/2022
01/06/2020</t>
  </si>
  <si>
    <t>AÑANAKO KUADRILLAREKIKO KUADRILLAREKIN KUDEAKETA ESLEIPENAREN HITZARMENA 
edukiontzietako zaborrak biltzeko, kontrolpeko zabortegietara eramateko, kuadrillako Sobron, San Pelayo (Villodas), Eskolunbe, Espejo eta Linaresko atsedenlekuetan, 2020/01/01etik 2023/12/31ra. 
(Esleipena urtebetez egiten da, eta beste hiru urtez luza daiteke)
CONVENIO CON CUADRILLA DE AÑANA
Recogida de basuras de los conteneros para su traslado y depósito en vertederos controlados, ubicados en los parque locales de esparcimiento de Eskolunbe, Espejo, Linares (Berantevilla), Sobrón y San Pelayo (Víllodas) durante el período  desde el 01/01/2020 al 31/12/2023.
(La encomienda se realiza por un año prorrogable por otros 3)</t>
  </si>
  <si>
    <t>2021/12/30
2020/02/28
30/12/2021
28/02/2020</t>
  </si>
  <si>
    <t>BIASTERI ARABAKO ERRIOXAKO KUADRILLAREKIN KUDEAKETA ESLEIPENAREN HITZAREMENA edukiontzietako zaborrak biltzeko, kontrolpeko zabortegietara eramateko, kuadrillako San Ginés, San Justo, Berberana, La Poveda, Bercijana eta Samaniegoko atsedenlekuetan. 2020/01/01etik 2023/12/31ra. 
(Esleipena urtebetez egiten da, eta beste hiru urtez luza daiteke.) 
CONVENIO CON CUADRILLA DE LAGUARDIA-RIOJA ALAVESA
Recogida de basuras de los contenedores para su traslado y depósito en vertederos controlados, ubicados en los parque locales de esparcimiento de San Ginés, San Justo, Berberana, La Poveda, Bercijana y Samaniego, durante el período  desde el 01/01/2020 al 31/12/2023.
(La encomienda se realiza por un año prorrogable por otros 3)</t>
  </si>
  <si>
    <t>2021/12/28
2020/03/30
28/12/2021
30/03/2020</t>
  </si>
  <si>
    <t>2022/02/09
2020/07/16
09/02/2022
16/07/2020</t>
  </si>
  <si>
    <t>ARABAKO KONTZEJUEN ELKARTEAREKIKO (ACOA-AKE) HITZARMENAREN 2022KO EMAKIDA
Elkarteak elkartutako eta Foru Aldundiaren tutoretzapeko kontzejuei emandako zerbitzuen zati bat finantzatzea, eta ACOA-AKEk kontzeju horiei eskaintzen dizkien laguntza teknikoko eta aholkularitzako zerbitzuek bete behar dituzten baldintzak eta betekizunak ezartzea.
(2023/12/31ra arte. Gehienez beste lau urtez luza daiteke, berariazko luzapenarekin)
APORTACION 2022 CONVENIO CON ASOCIACIÓN DE CONCEJOS DE ÁLAVA (ACOA-AKE)
Financiar parte de los servicios prestados por la Asociación a los Concejos asociados a la misma y tutelados por la diputación Foral de Álava, así como establecer las condiciones y requisitos que ha de reunir la prestación de servicios de asistencia técnica y asesoramiento que ACOA-AKE realiza a dichos concejos.
(Hasta 31/12/2023. Prorrogable por un máximo de otros cuatro años adicionales con prórroga expresa)</t>
  </si>
  <si>
    <t>2020/08/07
07/08/2020</t>
  </si>
  <si>
    <t>2020/10/01
01/10/2020</t>
  </si>
  <si>
    <t>TOKI-ERAKUNDEEN KUDEAKETA-GOMENDIOEN HITZARMENAREN EREDUA
Enplegu publikoa finkatzeko prozesuetan langileak hautatzeko kudeaketa materiala
(2024/12/31ra arte)
MODELO DE CONVENIO DE ENCOMIENDA DE GESTIÓN DE LAS EELL
Gestión material de la selección de su personal en los procesos de consolidación del empleo público
(Hasta 31/12/2024)</t>
  </si>
  <si>
    <t>Sailak eman gabe
Sin facilitar por el Departamento</t>
  </si>
  <si>
    <t>EUSKO JAURLARITZAREKIKO HITZARMENA LUZATZEA
Laudioko Ertzainetxea eta suhiltzaileen parkea birgaitzea eta eraberritzea
(Obrak amaitu arte- EJren ekarpena % 100).
(Beste lau urtez luzatua, luzapen-akordioa sinatzen denetik aurrera).
PRORROGA CONVENIO CON GOBIERNO VASCO
Rehabilitación y reforma de la Ertzainetxea y Parque de Bomberos de Llodio
(Hasta finalización de las obras- Aportacion G.V. 100%)
(Prorrogado por otros cuatro años desde la firma del acuerdo de prórroga)</t>
  </si>
  <si>
    <t>Sailak eman gabe sinatutako luzapena
2019/03/27
Sin facilitar por el Departamento la prorroga firmada 
27/03/2019</t>
  </si>
  <si>
    <t>ZABAIAKO LANDA GARAPENERAKO ELKARTEAREKIKO HITZARMENAREN 2022KO EMAKIDA
AFAk urtero egiten duen diru-laguntza izendunaren ekarpena finkatzea, eta elkarteak Lautada udalerri, kontzeju eta auzoei ematen dizkien zerbitzuen baldintzak eta betebeharrak ezartzea.
(2023/12/31ra arte - beste lau urtez luza daiteke)
APORTACION 2022 CONVENIO CON LA ASOCIACIÓN DE DESARROLLO RURAL ZABAIA - ZABAIAKO LANDA GARAPENERAKO ELKARTEA
Fijar la aportación anual en forma de subvención nominativa que realiza la DFA, así como establecer las condiciones y requisistos que han de reunir las prestaciones de servicios que la asociación realiza a los municipios, concejos y barrios de la comarca de la Lanada Alavesa
(Hasta 31/12/2023 - Prorrogable por otros cuatro años mas)</t>
  </si>
  <si>
    <t>ADENDA EKONOMIALARIEN EUSKAL ELKARGOPAREKIKO HITZARMENAREN LUZAPENA
Ekonomia edo enpresen zuzendaritzako bi lizentziadunek edo gradudunek osaturiko lantaldea bi beka, Ekonomia Sustatzeko Zuzendaritzan praktikak egiteko
(2022/12/31ra arte)
ADENDA CONVENIO CON COLEGIO VASCO DE ECONOMISTAS
Puesta a disposición de dos becas para recién graduados para el desarrollo de prácticas en la Dirección de Desarrollo Económico e Innovación así como la ejecución de acciones formativas.
(Hasta 31/12/2022)</t>
  </si>
  <si>
    <t>2022/02/18
2021/10/28
18/02/2022
28/10/2021</t>
  </si>
  <si>
    <t>FORMULA STUDENT GASTEIZ -FSV  IKASLE ELKARTEAREKIKO HITZARMENA
Formula Student lehiaketan parte hartzea, plaza bakarreko ibilgailu elektriko bat garatuz
(2022/12/31ra arte)
CONVENIO CON LA ASOCIACION ESTUDIANTIL FORMULA STUDENT VITORIA-FSV
Participación en la competición Fórmula Student con el desarrollo de un monoplaza eléctrico
(Hasta 31/12/2022)</t>
  </si>
  <si>
    <t>2022/02/21
21/02/2022</t>
  </si>
  <si>
    <t>ARABAKO IKUSENTZUNEZKO EKOIZLE BURUJABEEN ELKARTEAREKIKO HITZARMENA
Arabako ikusentzunezko ekoizpen independentearen garapena sustatzea eta sendotzea.
(2022/12/31ra arte)
CONVENIO CON ASOCIACIÓN DE PRODUCTORES INDEPENDIENTES DE CONTENIDOS AUDIOVISUALES DE ÁLAVA (APIKA)
Fomentar el desarrollo de la industria audiovisual en Álava mediante el apoyo a la cualificación de profesionales alaveses.
(Hasta 31/12/2022)</t>
  </si>
  <si>
    <t>2022/03/16
16/03/2022</t>
  </si>
  <si>
    <t>EUSKAL HERRIKO UNIBERTSITATEAREKIKO (UPV/EHU) HITZARMENA
"Digital Management &amp; ERP: Enpresaren Kudeaketa 4.0" master propioaren eta "Marketin Digital Industriala" ikastaro osagarriaren prestakuntza-programa garatzea 2021-2022 eta 2022-2023 aldietan, bai eta UPV/EHUren udako ikastaroa ere, "4.0 enpresa: digitalizazioa eta informazioaren teknologiak, enpresen lehiakortasunaren iturri", 2022 eta 2023 edizioetan.
(2023/12/29ra arte)
CONVENIO CON LA UNIVERSIDAD DEL PAÍS VASCO (UPV/EHU)
Desarrollo del programa formativo del título propio máster "Digital Management &amp; ERP: Gestión de la Empresa 4.0" y del curso complementario "Marketing Digital Industrial" en los períodos 2021-2022 y 2022-2023, así como del curso de verano de la UPV/EHU "La empresa 4.0: la digitalización y las tecnologías de la información como fuente de competitividad empresarial" en las ediciones 2022 y 2023
(Hasta 29/12/2023)</t>
  </si>
  <si>
    <t>BASQUE RESEARCH AND TECHNOLOGY ALLIANCE EUSKAL PARTZUERGO ZIENTIFIKO-TEKNOLOGIKOARI ATXIKIPENA
Partzuergoa eratzeko Euskal Autonomia Erkidegoko Administrazio Orokorraren, Euskal Autonomia Erkidegoko Administrazio Instituzionaleko SPRI-Enpresen Garapenerako Euskal Agentziaren eta Zientzia, Teknologia eta Berrikuntzarako Euskal Sareko Ikerketa Korporatiboko Zentroen eta Zentro Teknologikoen arteko hitzarmenari atxikitzea, Estatutuak barne, testuaren arabera.
(Partzuergoak iraungo duen bitartean, hitzarmen hau indarrean egongo da erakunde hori desegiten ez den bitartean)
ADHESION AL CONSORCIO CIENTÍFICO-TECNOLÓGICO VASCO BASQUE RESEARCH AND TECHNOLOGY ALLIANCE
Adhesion al convenio constitutivo del Consorcio entre la Administración General de la Comunidad Autónoma de Euskadi, el ente público de derecho privado perteneciente a la Administración Institucional de la Comunidad Autónoma de Euskadi SPREI-Agencia Vasca de desarrollo Empresarial, y los Centros de Investigación Corporativa y Centros Tecnológicos de la Reda Vasca de Ciencia, Tecnología e Innovación que lo suscriben, incluyendo sus Estatutos, según el texto.
(Sin término para la duración del Consorcio por lo que el presente convenio permanecerá vigente en tanto dicha entidad no sea disuelta)</t>
  </si>
  <si>
    <t>2019/01/23
23/01/2019</t>
  </si>
  <si>
    <t>15 F.A. 19/10/09koa
22-02-15-0018
19-03-00-0186
N.F. 15  del 09/10/19</t>
  </si>
  <si>
    <t>ENPRESEN GIZARTE ERANTZUKIZUNERAKO ARABAKO FOROAREKIKO (FOARSE) HITZARMENA
Enpresen Gizarte Erantzukizuna bultzatzea eta garatzea Arabako enpresetan 
(2022/12/31ra arte)
CONVENIO CON FORO ÁLAVA DE RESPONSABILIDAD SOCIAL EMPRESARIAL (FOARSE)
Impulsar y desarrollar la Responsabilidad Social Empresarial en las empresas alavesas
(Hasta 31/12/2022)</t>
  </si>
  <si>
    <t>2022/04/22
22/04/2022</t>
  </si>
  <si>
    <t>EUSKALTEL FUNDAZIOAREKIKO HITZARMENA
2022ko Araba Encounterren bederatzigarren edizioa egitea on line formatoan
(2022/07/29ra arte)
CONVENIO CON FUNDACIÓN EUSKALTEL
Realización en 2022 la novena edición de la Araba Encounter en formato on line
(Hasta 29 de julio de 2022)</t>
  </si>
  <si>
    <t>2022/05/18
18/05/2022</t>
  </si>
  <si>
    <t>CENTRO DE TECNOLOGÍAS AERONÁUTICAS-CTA FUNDAZIOAREKIKO HITZARMENA
Zero emisioko hegazkinerako teknologia berriak baliozkotzeko gaikuntza (H2egazkin II proiektua)
(2022/12/31ra arte)
CONVENIO CON LA FUNDACIÓN CENTRO DE TECNOLOGÍAS AERONÁUTICAS (CTA)
Capacitación en la validación de nuevas tecnologías para el avión cero emisiones (Proyecto H2egazkin II)
(Hasta 31/12/2022)</t>
  </si>
  <si>
    <t>2022/05/24
24/05/2022</t>
  </si>
  <si>
    <t>ARABAKO ENPRESABURU GAZTEEN ELKARTEAREKIKO (AJEBASK-ARABA) HITZARMENA
Hainbat ekintzak gauzatzea, besteak beste, aholkularitza, prestakuntza, enpresa topaketak …
(2022/12/31ra arte)
CONVENIO CON LA ASOCIACIÓN DE JÓVENES EMPRESARIOS DE ÁLAVA (AJEBASK-ÁLAVA)
Realización de diversas acciones tales como asesoramiento, formación, encuentros empresariales…
(Hasta 31/12/2022)</t>
  </si>
  <si>
    <t>2022/05/30
30/05/2022</t>
  </si>
  <si>
    <t>SAN PRUDENCIO FUNDAZIOAREKIKO HITZARMENA
Enpresako langileen osasun mentalari eta nahasmendu muskuloeskeletikoei buruzko biltzar bat antolatzea, arazo horiei buruz hausnartzea, aztertzea eta eztabaidatzea, eta absentismoa murrizten, produktibitatea handitzen eta lan-giroa hobetzen lagunduko duten tresna psikosozialak eta muskulueskeletikoak ezagutaraztea, eta, horren ondorioz, enpresen lehiakortasuna eta langileen osasuna hobetzea.
(2022/12/31ra arte)
CONVENIO CON LA FUNDACIÓN LABORAL SAN PRUDENCIO
Organizar un congreso sobre la salud mental y los trastornos musculoesqueléticos de las personas trabajadores en la empresas, reflexionar, analizar y debatir sobre estos problemas y dar a conocer herramientas psicosociales y musculoesqueléticas que contribuyan a reducir el absentismo, aumentar la productividad y mejorar el clima laboral y como consecuencia aumentar la competitividad de las empresas y la salud de las personas trabajadoras.
(hasta 31/12/2022)</t>
  </si>
  <si>
    <t>CIC ENERGIGUNE ZENTROAREKIKO HITZARMENA
I+Gko jarduera garatzea energia termikoa biltegiratzeko eremuan, RIS3 Arabako hedapenaren barruan, bereziki hidrogenoarekin lotutako lerroei dagokienez.
(2022/12/31ra arte)
CONVENIO CON FUNDACIÓN CIC ENERGIGUNE
Continuar con el desarrollo de actividad de I+D, dentro del despliegue del RIS3 en álava, reforzando el equipamiento del área de tecnologías del hidrógeno
(Hasta 31/12/2022)</t>
  </si>
  <si>
    <t>2022/06/02
02/06/2022</t>
  </si>
  <si>
    <t>ARABAKO MERKATARITZA ETA INDUSTRIA GANBERA OFIZIALAREKIKO HITZARMENA
Enpresak sortzen eta finkatzen laguntzeko zentroa, enpresa berrien sorrera sustatzea eta, beraz, enplegua sortzea, baliabide, laguntza eta dirulaguntzen eskaintza solaskide bakar baten bidez bideratzea.
(2022/12/31ra arte)
CONVENIO CON CAMARA OFICIAL DE COMERCIO E INDUSTRIA DE ALAVA
Centro de apoyo a la creación y consolidación de empresas, promover la creación de nuevas empresas y por tanto la generación de empleo, canalizar a través de un único interlocutor la oferta existente de recursos, ayudas y subvenciones.
(Hasta 31/12/2022)</t>
  </si>
  <si>
    <t>HITZARMENA BIC ARABA-CENTRO DE EMPRESAS E INNOVACIÓN DE ÁLAVA SA ENPRESAREKIN
Gasteizko Campuseko F2Pren hirugarren edizioaren diseinuan, abiaraztean eta antolaketan parte hartzea, 2022ko udako 9 aste iraungo duena.
(2022/12/31ra arte)
CONVENIO CON BIC ARABA-CENTRO DE EMPRESAS E INNOVACIÓN DE ÁLAVA S.A. 
Participar en el diseño, la puesta en marcha y la organización de la tercera edición del F2P Campus Vitoria-Gasteiz, que se desarrollará durante 9 semanas del verano de 2022
(Hasta 31/12/2022)</t>
  </si>
  <si>
    <t>2022/07/07
07/07/2022</t>
  </si>
  <si>
    <t>HITZARMENA BIC ARABA-CENTRO DE EMPRESAS E INNOVACIÓN DE ÁLAVA SA ENPRESAREKIN
BIC ARABAri zuzeneko dirulaguntza izenduna ematea, lurraldean robotikako eta automatizazioko hub bat sortzeko eta abian jartzeko (POLO ROBOTICA)
(2022/12/31ra arte)
CONVENIO CON BIC ARABA-CENTRO DE EMPRESAS E INNOVACIÓN DE ÁLAVA S.A. 
Concesión de una subvención directa nominativa a BIC ARABA para la creación y puesta en marcha de un hub de robótica y automatización en el Territorio- (POLO ROBOTICA)
(Hasta 31/12/2022)</t>
  </si>
  <si>
    <t>2022/03/23
23/03/2022</t>
  </si>
  <si>
    <t>ADENDA TECNALIA RESEARCH &amp; INNOVATION FUNDAZIOAREKIKO HITZARMENA
Advance Pharma Development proiektua egitea, oinarrizko ikerketa orientatuko posizionamendu batetik abiatuta. Ikerketa horrek terapia biofarmazeutikoen eremuan aplikatutako bioinprimaketako teknologien esparruan egingo ditu bere jarduerak.
Ekintza berri bat sartzea:
Doktoratu aurreko kontratu baten bidez ikertzaile bat kontratatzea, proiektuarekin bat datorren doktoretza-proiektu bat egiteko.
(2024/12/31ra arte)
ADENDA CONVENIO CON LA FUNDACIÓN TECNALIA RESEARCH &amp; INNOVATION
Realización proyecto Advance Pharma Development desde un posicionamiento de investigación básica orientada, que va a centar sus actividades en el ámbito de las tecnologías de bioimpresión aplicada en el campo de las terapias biofarmacéuticas.
Incluir una nueva accion:
Contratación mediante un contrato predoctoral de un investigador para la realización de un proyecto doctoral alineado con el proyecto.
(Hasta 31/12/2024)</t>
  </si>
  <si>
    <t>2022/12/13- 2 ADENDA
2022/07/19- 1 ADENDA
2021/11/03
13/12/2022- 2 ADENDA
19/07/2022- 1 ADENDA 
03/11/2021</t>
  </si>
  <si>
    <t>EUSKAL HERRIKO UNIBERTSITATEAREKIKO (UPV/EHU) HITZARMENA
Advance Pharma Development proiektua egitea, oinarrizko ikerketa orientatuko posizionamendu batetik abiatuta. Ikerketa horrek terapia biofarmazeutikoen eremuan aplikatutako bioinprimaketako teknologien esparruan egingo ditu bere jarduerak.
(2024/12/31ra arte)
CONVENIO CON LA UNIVERSIDAD DEL PAIS VASCO UPV/EHU
Proyecto denominado Advance Pharma Development, desde un posicionamiento de investigación básica orientada, que va a centrar sus actividades en el ámbito de las tecnologías de bioimpresión aplicada al campo de las terapias biofarmacéuticas.
(Hasta 31/12/2024)</t>
  </si>
  <si>
    <t>2022/12/30-ADENDA
2021/11/03
30/12/2022-ADENDA
03/11/2021</t>
  </si>
  <si>
    <t>ARABAKO MERKATARITZA ETA INDUSTRIA GANBERA OFIZIALAREKIKO HITZARMENA
Esparru Hitzarmena: Nazioartekotzea eta GWC
Arabako ekonomiaren lehiakortasun iraunkorra bermatzea, Ganberaren Nazioartekotzeari Laguntzeko Zerbitzuaren bidez (International Desk) eta Ganberak Munduko hiriburuen eta Mahastien Sarean (GWC) parte hartuz
(2022/12/31ra arte)
CONVENIO CON LA CAMARA OFICIAL DE COMERCIO E INDUSTRIA DE ALAVA
Convenio Marco: Internacionalización y GWC
Asegurar la competitividad sostenible de la economía de álava a través del Servicio de Asistencia a la Internacionalización de la Cámara (International Desk) y de la participación de la Cámara en la Red de Capitales y Viñedos del Mundo (GWC)
(hasta 31/12/2022)</t>
  </si>
  <si>
    <t>ARABAKO MERKATARITZA ETA INDUSTRIA GANBERA OFIZIALAREKIKO HITZARMENA
Industria 4.0
Arabako enpresak Industria 4.0 kontzeptuan sentsibilizatzen laguntzea
(2022/12/31ra arte)
CONVENIO CON LA CAMARA OFICIAL DE COMERCIO E INDUSTRIA DE ALAVA
Industria 4.0
Contribuir a la sensibilización de las empresas alavesas en el concepto Industria 4.0
(hasta 31/12/2022)</t>
  </si>
  <si>
    <t>ARABAKO MERKATARITZA ETA INDUSTRIA GANBERA OFIZIALAREKIKO HITZARMENA
Araba Worldwide
Lurraldea nazioartean sustatzea eta nazioartekotutako Arabako enpresei laguntzea, Anclaje de Empresas de Capital Extranjero, Unidad de Proyectos Europeos de Álava, Araba-eMeetings, Nazioarteko jarrera arduratsua, Dibertsifikazio sektoriala, Araba Welcome eta Design Araba programen bidez. 
(2022/12/31ra arte)
CONVENIO CON LA CAMARA OFICIAL DE COMERCIO E INDUSTRIA DE ALAVA
Araba Worldwide
Promoción del Territorio internacionalmente y apoyar a las empresas alavesas internacionalizadas, por medio de los programas Anclaje Empresas de Capital Extranjero, Unidad de Proyectos Europeos de Álava, Araba e-Meetings Internacionalización digital, Posicionamiento Internacional Responsable, Diversificación Sectorial, Alava Welcome y Design Álava
(hasta 31/12/2022)</t>
  </si>
  <si>
    <t>ARABAKO MERKATARITZA ETA INDUSTRIA GANBERA OFIZIALAREKIKO HITZARMENA
Azpiegitura logistikoa sustatzea-Vial
Arabako azpiegitura logistikoak sustatzea VIAL programaren bidez, lehen mailako enklabe logistiko gisa kokatuz sektorearekin zerikusia duten nazioarteko eta nazioko enpresen aurrean, eskaintza hori kontuan har dezaten beren inbertsio estrategikoei aurre egiterakoan.
(2022/12/31 arte)
CONVENIO CON LA CAMARA OFICIAL DE COMERCIO E INDUSTRIA DE ALAVA
Promoción Logística-Vial
Promoción de las infraestructuras logísticas de Álava por medio del programa VIAL, posicionándola como un enclave logístico de primer nivel ante empresas de ámbito internacional y nacional relacionads con el sector, con el objetivo de que dicha oferta sea tomada en cuenta por las mismas a la hora de afrontar sus inversiones estratégicas
(hasta 31/12/2022)</t>
  </si>
  <si>
    <t>TECNALIA RESEARCH &amp; INNOVATION FUNDAZIOAREKIKO HITZARMENA
4.0 hedapena
Industria 4.0ri buruz egindako jarduerak eta ekintzak gauzatzea eta sentsibilizatzea Arabako enpresetan eta Araba 4.0ren plataforma kudeatzea.
(2022/12/31ra arte)
CONVENIO CON LA FUNDACIÓN TECNALIA RESEARCH INNOVATION 
Difusión 4.0
Difusión y sensibilización sobre tecnologías de la Industria 4.0 en empresas de Álava y gestión de la plataforma Araba 4.0
(hasta 31/12/2022)</t>
  </si>
  <si>
    <t>INNOBASQUE BERRIKUNTZAREN EUSKAL AGENTZIAREKIN HITZARMENA
FIRST LEGO League Euskadi programaren jarduerak garatzea eta, horrela, ikasketa teknikoak txikitatik sustatzea eta profil teknikoak dituzten profesionalen Arabako enpresen benetako eta etorkizuneko eskariari erantzun ahal izatea.
(2022/12/31ra arte)
CONVENIO CON LA ASOCIACIÓN INNOBASQUE AGENCIA VASCA DE LA INNOVACIÓN
Desarrollo de las actividades del programa FIRST LEGO League Euskadi y, de esta manera, fomentar los estudios técnicos desde edades tempranas y poder dar respuesta a la demanda real y futura de las empresas alavesas de profesionales con perfiles técnicos.
(hasta 31/12/2022)</t>
  </si>
  <si>
    <t>2022/08/04
04/08/2022</t>
  </si>
  <si>
    <t>TECNALIA RESEARCH &amp; INNOVATION FUNDAZIOAREKIKO HITZARMENA
Industria 4.0
Agora 4.0 lantaldeak Industria 4.0ri buruz egindako jarduerak eta ekintzak gauzatzea, hala nola eskaintzarekin zerikusia duten ekintzak, eskariarekin zerikusia duten ekintzak, dinamizazioa eta sinergien bilaketa Arabako lurraldean.
(2022/12/31ra arte)
CONVENIO CON LA FUNDACIÓN TECNALIA RESEARCH  INNOVATION 
Industria 4.0
Ejecución de actividades y acciones emanadas del Grupo de Trabajo Ágora 4.0 relativas a la Industria 4.0 tales como acciones relacionadas con la oferta, acciones relacionadas con la demanda, así como dinamización y búsqueda de sinergias dentro del territorio alavés.
(hasta 31/12/2022)</t>
  </si>
  <si>
    <t>ARABAKO PROFESIONAL ETA ENPRESARI EMAKUMEEN ELKARTEAREKIKO (AMPEA) HITZARMENA
Arabako emakume enpresaburu eta profesionalei laguntzeko, emakumeak ahalduntzeko hainbat jarduera eginez enpresa- eta lanbide-arloan.
(2022/12/31ra arte)
CONVENIO CON ASOCIACIÓN DE MUJERES PROFESIONALES Y EMPRESARIAS DE ÁLAVA (AMPEA)
Apoyo a las mujeres profesionales y empresarias de Álava mediante la realización de diversas actividades de empoderamiento femenino en el área empresarial y profesional.
(Hasta 31/12/2022)</t>
  </si>
  <si>
    <t>HITZARMENA SEA ARABAKO ENPRESEKIN
Lehiakortasuna
Gure enpresen lehiakortasuna hobetzeko jarduerak, batez ere txikiak izateagatik bitartekorik edo denborarik ez duten enpresetan. Gainera, aholkularitza jarduerak eta beste jarduera batzuk egingo dira COVID-19ari aurre egiteko
(2022/12/31ra arte)
CONVENIO CON SEA EMPRESAS ALAVESAS 
Competitividad
Actuaciones para favorecer la mejora competitiva de nuestras empresas y especialmente en las pequeñas que por su reducida dimensión, carecen de medios o de tiempo. Además se van a realizar actividades de asesoramiento y otras actuaciones para hacer frente a la COVID-19
(hasta 31/12/2022)</t>
  </si>
  <si>
    <t>LEHIAKORTASUNERAKO EUSKAL INSTITUTUA (ORKESTRA) – DEUSTO FUNDAZIOAREKIKO HITZARMENA
Lurralde-lehiakortasunaren eremuan ezagutza zientifikoaren garapenean aurrera egitea eta sakontzea
(2022/12/31ra arte)
CONVENIO CON INSTITUTO VASCO DE COMPETITIVIDAD - FUNDACIÓN DEUSTO (ORKESTRA)
Avanzar y profundizar en el desarrollo del conocimiento científico en el ámbito de la competitividad territorial
(Hasta 31/12/2022)</t>
  </si>
  <si>
    <t>2022/10/03
03/10/2022</t>
  </si>
  <si>
    <t>PROFESIONAL ETA ENPRESARI EMAKUMEEN ELKARTEAREKIKO (SMyE) HITZARMENA
Arabako emakume enpresaburu eta profesionalei laguntzea, emakumeak ahalduntzeko hainbat jarduera eginez enpresa eta lanbide arloan, elkartekideen arteko lankidetza eta enpresa berriak sortzeko aholkularitza.
(2022/12/31ra arte)
CONVENIO CON LA ASOCIACIÓN SOMOS MUJERES Y EMPRESARIA (SMyE)
Apoyar a las mujeres profesionales y empresarias de Álava mediante la realización de diversas actividades de empoderamiento femenino en el área empresarial y profesional, cooperación entre las asociadas y asesoramiento en la creación de nuevas empresas.
(Hasta 31/12/2022)</t>
  </si>
  <si>
    <t>2022/10/17
17/10/2022</t>
  </si>
  <si>
    <t>ELKARGIREKIKO ELKARREKIKO BERME-BALTZUAREKIN HITZARMENA
Arabako enpresa txiki eta ertainei, banakako enpresaburuei eta profesional autonomoei abal berriak ematen laguntzea. 
(2022/12/31ra arte)
CONVENIO CON ELKARGI SOCIEDAD DE GARANTÍA RECÍPROCA
Concesión de nuevos avales a pequeñas y medianas empresas o personas empresarias individuales y profesionales autónomos alaveses.
(Hasta 31/12/2022)</t>
  </si>
  <si>
    <t>2022/11/08
08/11/2022</t>
  </si>
  <si>
    <t>MARTA CASTRO DEHESAREKIKO HITZARMENA
Mazoka, marrazki eta ilustrazio azokaren ekitaldiaren ospakizuna.
(2022/12/31ra arte)
CONVENIO CON MARTA CASTRO DEHESA
Celebración del evento: Mercado de dibujo e ilustración Mazoka, marrazki azoka
(Hasta 31/12/2022)</t>
  </si>
  <si>
    <t>2022/11/10
10/11/2022</t>
  </si>
  <si>
    <t>EKONOMIALARIEN EUSKAL ELKARGOAREKIKO HITZARMENA
Graduatutako pertsonentzako bi beka, Ekonomiaren Garapen eta Berrikuntza Zuzendaritzan praktikak egiteko eta prestakuntza ekintzak gauzatzeko.
(2022/12/31ra arte)
CONVENIO CON COLEGIO VASCO DE ECONOMISTAS
Dos becas para personas recien graduadas para desarrollo de practicas en la Dirección de Desarrollo Económico e Innovación, así como la ejecución de acciones formativas.
(Hasta 31/12/2023)</t>
  </si>
  <si>
    <t>2022/11/18
18/11/2022</t>
  </si>
  <si>
    <t>ASMOEN PROTOKOLOA EUSKO JAURLARITZAREKIN ETA GASTEIZKO UDALAREKIN
Arriaga, Gamarra eta Betoño-Larragana industrialdeen hiri-eraldaketa eta biziberritzea (Iparralde Industrialdea -DIN Vitoria-Gasteiz deiturikoa).
(4 urte, beste lau urtez luza daitekeena)
PROTOCOLO DE INTENCIONES CON GOBIERNO VASCO Y AYUNTAMIENTO DE VITORIA-GASTEIZ
Transformación y revitalización urbana de las áreas industriales de Arriaga, Gamarra y Betoño-Larragana (el llamado Distrito Industrial Norte -DIN Vitoria-Gasteiz),
(4 años prorrogable por otros cuatro años)</t>
  </si>
  <si>
    <t>Sinatutako protokoloa Sailak erraztu gabe
Sin facilitar por el Departamento el protocolo firmado</t>
  </si>
  <si>
    <t>HITZARMENA BASQUE CULINARY CENTER FUNDAZIOAREKIN
Arabako Errioxako eskualdea eta bertako ardoak sustatzeko jarduerak antolatzea ardoaren ekonomiako eragileen artean
(2023/03/31ra arte)
CONVENIO CON FUNDACIÓN BASQUE CULINARY CENTER
Organización de actividades de promoción de la comarca de Rioja Alavesa y sus vinos entre los diferentes agentes de la economía del vino
(Hasta 31/03/2023)</t>
  </si>
  <si>
    <t>2022/12/16
16/12/2022</t>
  </si>
  <si>
    <t>FUNDACIÓN VITAL FUNDAZIOAREKIKO HITZARMENA
Landa eremuetako negozioetako jarduera eta zerbitzu profesionalak sustatzeko Araba Market Bonua programaren kudeaketa
(2021/12/31ra arte)
CONVENIO CON FUNDACIÓN VITAL FUNDAZIOA
Gestión del programa Bono Araba Market para el fomento de la actividad en negocios de las zonas rurales y servicios profesionales
(Hasta 31/12/2021)</t>
  </si>
  <si>
    <t>2022/05/02
02/05/2022</t>
  </si>
  <si>
    <t>HITZARMENA ARABAKO MERKATARITZA, INDUSTRIA ETA ZERBITZUEN GANBERA OFIZIALAREKIN
ALHren landa-ingurunean ekintzailetza sustatzeko aholkularitza ematea kuadrillei
(2022/12/31ra arte)
CONVENIO CON LA CAMARA OFICIAL DE COMERCIO, INDUSTRIA Y SERVICIOS DE ÁLAVA
Asesoramiento como apoyo a las cuadrillas para fomentar el emprendimiento en el medio rural de THA
(Hasta 31/12/2022)</t>
  </si>
  <si>
    <t>DIOCESANAS-JESUS OBRERO (EGIBIDE) FUNDAZIOAREKIKO ETA IKASLAN ARABA ELKARTEAREKIKO HITZARMENA
Marketin digitala
Landa-negozioen lehiakortasuna hobetzen laguntzea, marketin digitaleko estrategia bat diseinatzeko eta ezartzeko proiektuak eginez, produktu eta zerbitzuen komunikazioa eta salmenta online errazteko.
(2023/06/30ra arte)
CONVENIO CON LA FUNDACIÓN DIOCESANAS-JESÚS OBRERO (EGIBIDE) E IKASLAN ARABA
Marketing digital
Apoyo a la mejora competitiva de los negocios rurales, mediante la realización de proyectos de diseño e implantación de una estrategia de marketing digital que favorezca la comunicación y venta online de sus productos y servicios.
(Hasta 30/06/2023)</t>
  </si>
  <si>
    <t>2022/11/03
03/11/2022</t>
  </si>
  <si>
    <t xml:space="preserve">15.2.01 PLANGINTZA, SUSTAPENA ETA PROGRAMAK / PLANIFICACION, PROMOCION Y PROGRAMAS </t>
  </si>
  <si>
    <t>10.2.00 LURRALDE OREKAREN ZUZENDARITZA  / DIRECCIÓN DE EQUILIBRIO TERRITORIAL</t>
  </si>
  <si>
    <t>02.1.06 IDAZKARITZA TEKNIKOA ETA HERRITARRAK ATENDITZEKO ZERBITZUA / SECRETARÍA TÉCNICA Y ATENCIÓN CIUDADANA</t>
  </si>
  <si>
    <t>15 - EKONOMIA GARAPENAREN, BERRIKUNTZAREN ETA DEMOGRAFIA ERRONKAREN SAILA / 
15 -  DEPARTAMENTO DE DESARROLLO ECONÓMICO, INNOVACIÓN Y RETO DEMOGRÁFICO</t>
  </si>
  <si>
    <t>KONTZEJUEN, UDALAREN ETA BESTE ERAKUNDE BATZUEN HITZARMEN-EREDUA
BAITA UREZTATZAILEEN ERKIDEGOEI ERE
Kredituak eta eskubideak betearazpen-aldian biltzea.
Honekin  sinatutako hitzarmena:
Guardia-Arabako Errioxako Koadrila
MODELO DE CONVENIO CONCEJOS, AYUNTAMIENTO Y OTRAS ENTIDADES ASÍ COMO A LAS COMUNIDADES DE REGANTES
Recaudación en período ejecutivo de los crédito y derechos.
Convenio suscrito con:</t>
  </si>
  <si>
    <t>20-02-30-0386</t>
  </si>
  <si>
    <t>2020/07/24
24/07/2020</t>
  </si>
  <si>
    <t>HERRI ARDURALARITZAREN EUSKAL ERAKUNDEAREKIKO (HAEE) HITZARMENA
IVAP-HAEEren eta Arabako Foru Aldundiaren arteko lankidetza esparrua arautzea, erakundearen zerbitzuko langileentzako prestakuntza plana prestatu eta kudeatzeko
(Lau urte hitzarmena sinatzen denetik, 2024/07/19ra arte - Beste lau urtez luza daiteke gehienez)
CONVENIO CON EL INSTITUTO VASCO DE ADMINISTRACIÓN PÚBLICA - IVAP
Regular el marco de colaboración entre el IVAP y la Diputación Foral de Álava en orden a elaborar y gestionar un Plan de Formación al personal a su servicio
(Cuatro años desde la firma del convenio - (Hasta 19/07/2024) Prorrogable por otros cuatro años como máximo)</t>
  </si>
  <si>
    <t>30.3.08-ZERBITZU OROKORREN IDAZKARITZA TEKNIKOKO ZERBITZUA / SERVICIO DE SECRETARÍA TÉCNICA DE SERVICIOS GENERALES</t>
  </si>
  <si>
    <t>ARABAKO GURUTZE GORRIAREKIKO HITZARMENA
Erakunde horrek sorospen postuetako zerbitzuak emateko erabiltzen dituen ibilgailuen mantentze lanak konpontzen laguntzea
 (2023/12/31ra arte)
CONVENIO CON CRUZ ROJA ESPAÑOLA
Financiar los trabajos de reparación, mantenimiento y conservación que se realicen sobre los vehículos adscritos a la red de la entidad beneficiaria y se destinen a la prestación de servicios a la ciudadanía en el Territorio Histórico de Álava.
(Hasta el 31/12/2023)</t>
  </si>
  <si>
    <t>2020/10/14
14/10/2020</t>
  </si>
  <si>
    <t>HITZARMENA RENFE VIAJEROS SOCIEDAD MERCANTIL ESTATAL SA ENPRESAREKIN
Arabako Lurralde Historikoa turismo-helmuga gisa eta gainerako helmugekin lotzen duten trenbide-garraioko zerbitzuak batera sustatzea eta merkaturatzea.
CONVENIO CON RENFE VIAJEROS SOCIEDAD MERCANTIL ESTATAL S.A.
Promocionar y comercializar de forma conjunta el Territorio Histórico de Álava como destino turístico y los servicios de transporte ferroviario que la conectan con el resto de destinos</t>
  </si>
  <si>
    <t>2022/01/19
19/01/2022</t>
  </si>
  <si>
    <t>EKONOMIALARIEN EUSKAL ELKARGOAREKIKO HITZARMENA
- Ekonomia edo enpresen administrazio eta zuzendaritzako bi lizentziadunek edo gradudunek osaturiko lantaldea.
- Enplegagarritasun-tailerrak
(Sinatzen den egunaren biharamunetik aurrera eta sinatzen den urtean indarrean)
CONVENIO CON EL COLEGIO VASCO DE ECNOMISTAS
- Equipo de dos licenciados/as o graduados/as en Economia o Administración y Dirección de Empresas
- Talleres de empleabilidad
(A partir del día siguiente de su firma y vigente durante el año de la firma del mismo)</t>
  </si>
  <si>
    <t>2022/02/10
10/02/2022</t>
  </si>
  <si>
    <t>HITZARMENA EUSKAL HERRIKO UNIBERTSITATEAREKIN
Gasteizen Gasteizko Enplegu Foroa egiteko lanak egitea
Empleo Gune 2022
(Sinatzen den urtean)
CONVENIO CON LA UNIVERSIDAD DEL PAIS VASCO / EHU
Realización trabajos encaminados a la celebración en Vitori-Gasteiz del Foro de empleo de Vitoria-Gasteiz Empleo Gune 2022
(El año de la firma del mismo)</t>
  </si>
  <si>
    <t>2022/04/07
07/04/2022</t>
  </si>
  <si>
    <t>2022/03/31
31/03/2022</t>
  </si>
  <si>
    <t>MONTES SOLIDARIOS ELKARTEAREKIKO HITZARMENA
Erakunde bakoitzari modu osagarrian dagozkion eta bakoitzaren helburuak lortzera bideratuta dauden ekintzak optimizatzea: 
- Naturako irteerak Arabako hainbat turismo-baliabidetara 
- Sentsibilizazio-jardunaldiak - 2021eko mendi solidarioaren IV. gala
- Publizitatea eta zabalkundea
- Argazki lehiaketa
(Hitzarmena sinatzen den urtean zehar)
CONVENIO CON LA ASOCIACIÓN MONTES SOLIDARIOS
Optimizar las diferente acciones que corresponden a cada una de las entidades para la consecución de sus respectivos fines:
- Salidas de naturaleza en recursos turísticos de Álava
- Jornadas de sensibilización -IV Gala del Monte Solidario 2022
- Publicidad y difusión
- Concurso de fotografia
(Durante el año de la firma)</t>
  </si>
  <si>
    <t>AGURAINGO MERKATARI ETA INDUSTRIALARIEN ELKARTEAREKIKO (ACICSA) HITZARMENA
Merkataritza-sektorea sustatzeko honako jarduera hauek egitea:
- Tokiko erosketari buruzko sentsibilizazio-iragarkia
- Parrandako larunbatak
- Poltsa berrerabilgarrien banaketa
- Lautada bonua
- Sorgin gauak
- Tokiko erosketarekiko sentsibilitatea erakusten duten horma-irudiak
(Sinatzen den urtean zehar)
CONVENIO CON LA ASOCIACIÓN DE COMERCIANTES E INDUSTRIALES DE SALVATIERRA ACICSA
Realización de las siguientes actuaciones para potenciar el sector comercial:
- Anuncio sensibilización a la compra local
- Sábados de parranda
- Reparto de bolsas reutilizables
- Lautada bono
- Sorgin gauak
- Murales sensibilidad a la compra local
(Durante el año de la firma)</t>
  </si>
  <si>
    <t>2022/03/30
30/03/2022</t>
  </si>
  <si>
    <t>LAGUARDIAKO ENPRESAK DINAMIZATZEKO ELKARTEAREKIKO (DELA) HITZARMENA
Merkataritza-sektorea sustatzeko jarduera-plan bat egitea:
- Guardia flamenkoa
- Arabako Errioxako sudurra
- Dendaren atzealdearen sekretuak
- Guardiako Erdi Aroko pintxo lehiaketa
- Kopartean jaialdia
- Guardia Magikoa
- Guardia bizi
- Poltsa berrerabilgarriak
(Sinatzen den urtean zehar)
CONVENIO CON LA ASOCIACIÓN PARA DINAMIZACIÓN EMPRESAS LAGUARDIA - DELA
Realización de un plan de actuaciones para potenciar el sector comercial:
- Laguardia flamenca
- La nariz de Rioja alavesa
- Secretos de la trastienda
- Concurso de pintxos medievales de Laguardia
- Festival Kopartean
- Laguardia Magikoa
- Vive Laguardia
- Bolsas reutilizables
(Durante el año de la firma)</t>
  </si>
  <si>
    <t>2022/04/04
04/04/2022</t>
  </si>
  <si>
    <t>SANTA KATALINAKO LORATEGI BOTANIKOAREN LAGUNEN ELKARTEAREKIKO HITZARMENA
Erakunde bakoitzari dagozkion ekintza hauek egitea:
- Dinamizazio Eremua: Badaia mendilerroa eta lur garaiak (Hueto, Langraiz Oka, Jundizko muinoa, Kuartango...) osatzen dituzten hainbat toki eta udalerritan bisita daitezkeen zonaldeei lotutako esperientzia eta produktu turistikoak sortzea.
- Sentsibilizazio Arloa: Ingurumen-sentsibilizazioa, biodibertsitatearen sustapena eta ikaskuntza uztartzen dituzten tailer tematikoak. Bazkideentzako lorezaintza-tailerrak Villodasen eta baratzezaintza-tailerrak Tresponden.
- Administrazio eta kudeaketa arloa
- Zerbitzu Orokorren arloa
(Hitzarmena sinatzen den urtean zehar)
CONVENIO CON LA ASOCIACIÓN DE AMIGOS DEL JARDÍN BOTÁNICO SANTA CATALINA
Realización de las siguientes acciones que corresponden a cada una de las entidades:
- Area de Dinamización: Creación de experiencias y productos turísticos vinculados a las distintas zonas visitables en distintos lugares y municipios que componen la Sierra de Badaia y las tierras altas (Hueto, Nanclares de la Oca, cerro de Júndiz, Kuartango...)
- Area de Sensibilización: Talleres temáticos que combinan sensibilización ambiental, fomento de biodiversidad y aprendizaje. Talleres de Jardinería para socios en Villodas y talleres de horticultura en Trespuentes.
- Area de Administración y gestión
- Area de Varios
(Durante el año de la firma del convenio)</t>
  </si>
  <si>
    <t>2022/04/12
12/04/2022</t>
  </si>
  <si>
    <t>HITZARMENA MINIATURE EXPERIENCE SA-REKIN
Honako ekintza hauek optimizatzea:
- Munduko pintxo-barrarik handiena: Publiko orokorrari zuzenduta, 2022ko urrian Hornidura Plazako terrazan garatzeko, 2,5 €/ pintxoko prezioan.
- Arabako turismo-sustapena Lanzaroten
(Sinatzen den urtean zehar)
CONVENIO CON MINIATURE EXPERIENCE S.A.
Optimizar la realización de las siguientes acciones:
- Barra de pintxos más grade del mundo: Dirigida al público en general a desarrollar en la Terraza de la Plaza de Abastos en Octubre 2022 a un precio de 2,5€/pintxo
- Promoción turística de álava en Lanzarote
(Durante el año de la firma)</t>
  </si>
  <si>
    <t>2022/04/20
20/04/2022</t>
  </si>
  <si>
    <t>ARABAKO ENPRESEN ELKARTEAREKIKO (SEA) HITZARMENA
Helburuak lortzeko ekintzak egitea:
- Arabako enplegu-bulegoa eta haren zerbitzuak dinamizatzea
- Enpleguaren eta kualifikazioaren behatokia egitea. Ondorioen dokumentua egitea
- Enplegu, Merkataritza eta Turismo Sailak argitaratutako laguntzak aurkeztea eta zabaltzea.
- BACK TO ARABA 2022 ekimenean parte hartzea
(2022/12/31ra arte)
CONVENIO CON SEA EMPRESAS ALAVESAS
Realización de acciones para la consecución de los fines:
- Dinamización de la oficina de empleo Araba y de sus servicios
- Elaboración del observatorio de empleo y cualificación. Elaboración del documento con conclusiones
- Presentación y difusión de las ayudas publicadas por el Departamento de Fomento del Empleo, Comercio y Turismo
- Participación en la iniciativa  BACK TO ARABA 2022
(Hasta 31/12/2022)</t>
  </si>
  <si>
    <t>2022/05/03
03/05/2022</t>
  </si>
  <si>
    <t>ARABAKO MERKATARITZA ETA INDUSTRIA GANBERA OFIZIALAREKIKO HITZARMENA
Nazioarteko turismoa sustatzeko kanpaina:
- Aurrez aurreko sustapen-ekintzak: instalakinak, ekipoak, argazkia, cateringa eta Charleroi, Bergamo eta Burdeosen ekitaldia egiteko behar den guztia alokatzea/- Marketin-kanpainak Charleroi, Bergamo eta Kolonian/- Gizarte-sareen kanpaina Burdeosen/- Press trip bat egitea Portorekin/- Merchandisinga eta prentsarako eta bidaia-agentzietarako materiala diseinatzea eta erostea/- Komunikazio-materialak eta prentsa-dosierrak diseinatzea eta egitea/- Materialak bidaltzea/Koordinazioa eta kudeaketa
(Hitzarmena sinatzen den urtean zehar)
CONVENIO CON CAMARA OFICIAL DE COMERCIO E INDUSTRIA DE ÁLAVA
Campaña de promoción turística internacional:
- Acciones de promoción presencia: alquiler de instalacines, equipos, fotografía, catering, así como todo lo necesario para la realización de evento en Charleroi, Bergamo y burdeos  /  - Campañas de marketing en Charleroi, Bergamo y Colonia  /  - Campaña de redes sociales en burdeos  /  - Realización de un Press Trip con Oporto  /  - Diseño y adquisición de merchandising y material para prensa y agencias de viaje  /  - Diseño y elaboración de materiales de comunicación y dossieres de prensa  /  - Envío de materiales  /  Coordinación y gestión
(Durante el año de la firma del convenio)</t>
  </si>
  <si>
    <t>2022/05/31
31/05/2022</t>
  </si>
  <si>
    <t>LAUDIOKO MERKATARI ETA INDUSTRIALARI TXIKIEN ELKARTEAREKIKO (APILL) HITZARMENA
Bakoitzaren helburuak lortzeko ekintzak egitea:
Erakusleiho-lehiaketa / Neguko aukeren azoka / Udako aukeren azoka / Udaberriko erakusleihoak / Ikastetxeetako sentsibilizazioa / Pasabidea / Merkataritza-azoka / Udaberriko kanpaina / Pintxo sortzaileen ibilbidea / Gilda-ibilbidea / Garagardoa bai / Kolaborazioak eta publizitatea / Kudeaketa-gastuak
(Hitzarmena sinatzen den urtean zehar)
CONVENIO CON LA ASOCIACIÓN DE PEQUEÑOS Y MEDIANOS COMERCIANTES DE AMURRIO (APYMCA)
Realización de acciones para la consecución de sus respectivos fines:
Concurso de escaparates / Feria de oportunidades de invierno / Feria de oportunidades de verano / Escaparates primavera / Sensibilización colegios / Pasarela / Feria del comercio / Campaña primavera / Ruta de pintxos creativos / Ruta gildas / Garagardoa bai / Colaboraciones y publicidad / Gastos de gestión
(Durante el año de la firma del convenio)</t>
  </si>
  <si>
    <t>2022/05/25
25/05/2022</t>
  </si>
  <si>
    <t>PROTOKOLOA EUSKO JAURLARITZAREKIN, BIZKAIKO FORU ALDUNDIAREKIN, VITORIA-GASTEIZKO UDALAREKIN ETA EUDELEKIN
Hiriko merkataritza-sektorea suspertzea, kontsumoa sustatzeko eta suspertzeko sistema bat garatuz, Euskal Autonomia Erkidegoan kokatutako merkataritza-establezimenduen eta hiriko merkataritza-jarduerarekin lotutako zerbitzuen eskura jarritako bonuen bidez, herritarren eskura, Euskal Autonomia Erkidegoaren lurralde-eremu osoan ondasunak, produktuak eta zerbitzuak kontsumitzeko helburuarekin.
“euskadibonodenda 2022”
(2022/12/31ra arte)
PROTOCO CON EL GOBIERNO VASCO, LA DIPUTACIÓN FORAL DE BIZKAIA, EL AYUNTAMIENTO DE VITORIA-GASTEIZ Y EUDEL
Reactivación del sector comercial urbano desarrollando un sistema de incentivo y estímulo al consumo mediante bonos puestos a disposición de los diferentes establecimientos comerciales y de servicios relacionados con la actividad comercial urbana radicados en la Comunidad Autónoma del País Vasco y al alcance de la ciudadanía con la finalidad de consumir bienes, productos y servicios en todo el ámbito territorial del País Vasco. “euskadibonodenda 2022”
(Hasta 31/12/2022)</t>
  </si>
  <si>
    <t>HITZARMENA ARABAKO ERRIOXAKO ARDOAREN IBILBIDEA ELKARTEAREKIN
Turismoa eta ekonomia sustatzea.
Ekintzak:
- Plangintza, antolaketa eta kudeaketa arloa/- Destinoa, Produtoak eta Esperientziak arloa/- Marketin eta Sustapen arloa/- Merkaturatze arloa/- Lehiakortasun arloa/- Gastu Orokorren arloa
(Sinatu den urtean zehar)
CONVENIO CON LA ASOCIACIÓN RUTA DEL VINO DE RIOJA ALAVESA
Promoción del turismo y la economía.
Realización de acciones:
- Área de planificación, organización y gestión / - Área Destino, Produtos y Experiencias / - Área de Marketing y Promoción / - Área de Comercialización / -Área de Competitividad / -Área de Gastos Generales
(Durante el año de la firma del mismo)</t>
  </si>
  <si>
    <t>2022/06/13
13/06/2022</t>
  </si>
  <si>
    <t>HITZARMENA ARABAKO LANBIDE HEZIKETAKO IKASTETXE PUBLIKOEN ELKARTEAREKIN - IKASLAN ARABA
Araban lanbide-heziketa sustatzea:
Aurrera Orienta: Arabako ikastetxeetako Bigarren Hezkuntzako eta Batxilergoko orientatzaile, tutore eta zuzendariei zuzendutako jardunaldia, bigarren hezkuntzako eta batxilergoko ikasleak LHra hurbiltzeko eta bereizteko tresnak emateko eta estrategiak errazteko. Prestakuntza-modalitate horrek aukera handiak eskaintzen dizkie ikasleei.
(sinatzen den urtean)
CONVENIO CON ASOCIACIÓN DE CENTROS PUBLICOS DE FORMACIÓN PROFESIONAL DE ÁLAVA - IKASLAN ARABA
Promoción de la formación profesional en Álava:
Avanza Orienta: Jornada dirigida a orientadores/as, tutores/as y directores/as de Secundaria y Bachillerato de centros Álava, con el objetivo de dotarles de herramientas y facilitar estrategias para que los alumnos de secundaria  y bachillerato se acerquen y descrubran la FP, una modalidad formativa que ofrece grandes oportunidades para el alumnado.
(durante el año de la firma del mismo)</t>
  </si>
  <si>
    <t>2022/06/15
15/06/2022</t>
  </si>
  <si>
    <t>HITZARMENA ARABAKO MERKATARITZA, INDUSTRIA GANBERAREKIN
"Merkataritza-bonua" programa gauzatzea - 18.754 bonu emanda. Aldundiak 10 € jarri ditu bonu bakoitzeko: 187.540 €
Programa kudeatzea, gauzatzea eta koordinatzea: 12.458,00 €
(2022/12/04ra arte)
CONVENIO CON LA CAMARA DE COMERCIO, INDUSTRIA DE ÁLAVA
Ejecución del programa "bono comercio"- 18.754 bonos emitidos. Diputación aporta 10€ por bono: 187.540€
Gestión, ejecución y coordinación del programa: 12.458,00€
(Hasta 04/12/2022)</t>
  </si>
  <si>
    <t>2022/06/20
20/06/2022</t>
  </si>
  <si>
    <t>EUSKADIKO LANBIDE HEZIKETAKO IKASTETXEEN ELKARTEAREKIKO (HETEL) HITZARMENA
LHko ikasleen eta tituludunen eta Arabako enpresen arteko harremanak sustatzea
(2023/02/28ra arte)
CONVENIO CON LA ASOCIACIÓN DE CENTROS DE FORMACIÓN PROFESIONAL DE EUSKADI - (HETEL)
Fomento de las relaciones entre el alumnado y titulados/as de FP y las empresas alavesas
(Hasta 28/02/2023)</t>
  </si>
  <si>
    <t>2022/06/17
2022/06/07
17/06/2022
07/06/2022</t>
  </si>
  <si>
    <t>MERKATARITZA ETA ZERBITZUEN ENPRESABURUEN ARABAKO FEDERAZIOAREKIKO (AENKOMER) HITZARMENA
Merkataritza-sektorea indartzeko ekintzak egitea:
- Merkataritza irudia eta estrategia hobetzea /- Merkataritza-sektoreko enplegu-poltsa sortzea/- Auzoko merkataritza sustatzea eta ikusaraztea /- Errusiaren eta Ukrainaren arteko gerrari lotutako premia bereziko sektoreetan sentsibilizatzea.
(Sinatzen den urtean zehar)
CONVENIO CON FEDERACIÓN ALAVESA DE EMPRESARIOS DEL COMERCIO Y SERVICIOS (AENKOMER)
Realización de acciones para potenciar el sector comercial:
- Mejora de la imagen y estrategia comercial / - Creación bolsa de empleo sector comercial / - Promoción y visibilización del comercio de barrio / - Sensibilización en sectores de especial necesidad ligada a la guerra entre Rusia y Ucrania
(Durante el año de la firma del mismo)</t>
  </si>
  <si>
    <t>2022/07/15
15/07/2022</t>
  </si>
  <si>
    <t>LAUDIOKO MERKATARI ETA INDUSTRIALARI TXIKIEN ELKARTEAREKIKO (APILL) HITZARMENA
Ekintzak egitea:
- Aparkalekuen sustapena / - Laudio@komertzialaren sustapena eta web mantentzea / - Merkealdien kartelak / - "TCA" kanpainak/ - Laudio aldizkaria merkataritza eta aisialdia eta egutegia / - Laudio poltsak merkataritza eta aisialdia / - Garagardo hamabostaldia / - ZOOM bilerak / - Laudio moda / - Laudioko merkataritzaren jaia
(Sinatzen den urtean zehar)
CONVENIO CON ASOCIACION DE PEQUEÑOS COMERCIANTES E INDUSTRIALES DE LLODIO (APILL)
Realización de acciones:
- Promoción Parking / - Promoción Laudio@comercial y mantenimiento web / - Cartelería Rebajas / - Campañas "TCA" / - Revista laudio comercio y ocio y calendario / - Bolsas Laudio comercio y ocio / - Quincena cerveza / - Servicios reuniones ZOOM / - Laudio moda / - Fiesta del comercio de Laudio
(Durante el año de la firma)</t>
  </si>
  <si>
    <t>HITZARMENA GASTEIZKO ELIZBARRUTIKO CARITASEKIN
Ikasleak gizarte eta lan-trebetasunei eta ostalaritzako eta garbiketako lanbide-arloari buruzko oinarrizko alderdietan prestatzeko garatu beharreko proiektua
(2023/05/31ra arte)
CONVENIO CON CARITAS DIOCESANAS DE VITORIA
Proyecto a desarrollar para formar al alumnado en los aspectos básicos en cuanto a habilidades sociales y laborales y en la familia profesional de hostelería y limpieza
(Hasta 31/05/2023)</t>
  </si>
  <si>
    <t>2022/09/30
30/09/2022</t>
  </si>
  <si>
    <t>SANTA MARÍA LA REAL FUNDAZIOAREKIKO HITZARMENA
Enplegu-anezken eta ekintzailetza solidarioaren programa egitea Gasteizen eta Laudion.
(Anezka amaitu arte)
CONVENIO CON LA FUNDACIÓN SANTA MARÍA LA REAL
Realización del programa de Lanzaderas de empleo y emprendimiento solidario en Vitoria-Gasteiz y Llodio
(Hasta la finalización de la lanzadera)</t>
  </si>
  <si>
    <t>2022/08/30
30/08/2022</t>
  </si>
  <si>
    <t>ARABAKO GURUTZE GORRIAREKIKO HITZARMENA
Enpresen erronka sozialaren proiektua
Reto Social Empresarial proiektua enpresa-lankidetzako proiektu bat da, gizarte-zailtasuneko pertsonak laneratzeko, eta kontratazio-aukerak zabaltzen ditu.
(Sinatzen den urtean)
CONVENIO CON CRUZ ROJA DE ÁLAVA
Proyecto Reto social empresarial
El proyecto Reto Social Empresarial es un proyecto de cooperación empresarial para la inserción laboral de personas en dificultad social, que amplía sus oportunidades de contratación.
(Durante el año de la firma del mismo)</t>
  </si>
  <si>
    <t>2022/09/28
28/09/2022</t>
  </si>
  <si>
    <t>"ARTISAU" ARTISAUTZA SUSTATZEKO ELKARTEAREKIKO HITZARMENA
Ekintzak:
- Merchansising /- Edukiak sortzea eta sare sozialak kudeatzea /- Urteko publizitatea
(2023/02/28ra arte)
CONVENIO CON LA ASOCIACIÓN PARA EL FOMENTO DE LA ARTESANIA "ARTISAU"
Realización de acciones:
- Merchansising / - Creación de contenidos y gestión de redes sociales / - Publicidad anual
(Hasta 28/02/2023)</t>
  </si>
  <si>
    <t>ARABAKO ERRIOXAKO ARDOAREN IBILBIDEA - ARABAKO TURISMOA ETA EKONOMIA SUSTATZEKO ELKARTEAREKIKO HITZARMENA
Helmuga bat turismo-helmuga adimendun bihurtzea, bost blokez (gobernantza, berrikuntza, teknologia, iraunkortasuna eta irisgarritasuna) osatutako kudeaketa-ereduan oinarrituta.
(Sinatzen den urtean)
CONVENIO CON LA ASOCIACIÓN PARA LA PROMOCIÓN DEL TURISMO Y LA ECONOMÍA-RUTA DEL VINO DE LA RIOJA ALAVESA
Transformar un destino en destino turístico inteligente, basado en un modelo de gestión compuesto por cinco bloques (Gobernanza, Innovación, Tecnología, Sostenibilidad y Accesibilidad)
(Durante el año de la firma del mismo)</t>
  </si>
  <si>
    <t>ARABAKO MERKATARITZA ETA INDUSTRIA GANBERA OFIZIALAREKIKO HITZARMENA
Arabako Merkataritza Eskolaren programaren barruan ekintzak egitea
(Sinatzen den urtean)
CONVENIO CON LA CÁMARA OFICIAL DE COMERCIO E INDUSTRIA DE ÁLAVA
Realización de acciones dentro del programa de Escuela Comercial Araba
(Durante el año de la firma del mismo)</t>
  </si>
  <si>
    <t>ARABAKO MERKATARITZA ETA INDUSTRIA GANBERA OFIZIALAREKIKO HITZARMENA
Alerta goiztiarreko ekimenak, errelebo programa eta ikusizko sariak
(2022/12/31ra arte)
CONVENIO CON LA CAMARA OFICIAL DE COMERCIO E INDUSTRIA DE ALAVA
Iniciativas alerta temprana, programa relevo y visual sariak
(hasta 31/12/2022)</t>
  </si>
  <si>
    <t>ARABAKO MERKATARITZA ETA INDUSTRIA GANBERA OFIZIALAREKIKO HITZARMENA
Alerta goiztiarrerako eta turismo-lehiakortasunerako ekimena
(sinatzen den urtean)
CONVENIO CON LA CAMARA OFICIAL DE COMERCIO E INDUSTRIA DE ALAVA
Iniciativa alerta temprana-competitividad turística
(durante el año de la firma)</t>
  </si>
  <si>
    <t>VITORIA-GASTEIZKO UDALAREKIKO ETA EUSKAL HERRIKO UNIBERTSITATEAREKIKO ASMOEN PROTOKOLOA 
Gasteizko Enplegu Foroa abian jartzea, Enplegu Gune 2023
PROTOCOLO DE INTENCIONES CON EL AYUNTAMIENTO DE VITORIA-GASTEIZ Y LA UNIVERSIDAD DEL PAIS VASCO
Puesta en marcha y la realización del Foro de Empleo de Vitoria-Gasteiz, Empleo Gune 2023</t>
  </si>
  <si>
    <t>2022/09/09
09/09/2022</t>
  </si>
  <si>
    <t>GASTEIZKO HIRI MERKATARITZA SUSTATZEKO ELKARTEAREKIKO (GASTEIZ-ON) HITZARMENA
Hondorengo ekintzak: 
- Gasteiz On Udazkena-Uda pasarela / - Gasteiz On Udazkena-Negua pasarela / - Stock azoka / - Opari-txartela merkaturatzeko kanpaina / - Tokiko negozioen opari-ideien kanpaina / - Hiriko beste ekitaldi batzuekin lankidetza sinergiak sortzeko / - Ostalaritza sustatzeko kanpaina: Kafearen Hamabostaldia / - Sektorea ezagutzeko ekitaldia
(Sinatzen den urtean)
CONVENIO CON LA ASOCIACIÓN PARA LA PROMOCIÓN DEL COMERCIO URBANO DE VITORIA-GASTEIZ (GASTEIZ ON)
Realización de las siguientes acciones:
- Pasarela Gasteiz On Primavera-Verano / - Pasarela Gasteiz On Otoño-Invierno / - Feria de stocks / - Campaña de Lanzamiento de tarjeta regalo / - Campaña de ideas de regalo de los negocios locales / - Colaboración con otros eventos de ciudad para crear sinergias  / - Campaña de Promoción hostelera: Quincena del Café / - Evento de Reconocimiento del Sector
(durante el año de la firma )</t>
  </si>
  <si>
    <t>2022/09/16
16/09/2022</t>
  </si>
  <si>
    <t>HITZARMENA EUROPA INSTITUTUAREKIN
Bi proiektu bereziren baterako finantzaketa:
- Bootcamp Webmultimedia garatzailea
- Bootcamp Web Front End garatzailea
(2023/02/28ra arte)
CONVENIO CON  EL INSTITUTO EUROPA
Cofinanciación de dos proyectos singulares:
- Bootcamp Desarrollador Webmultimedia
- Bootcamp Desarrollador Web Front End
(Hasta 28/02/2023)</t>
  </si>
  <si>
    <t>2022/10/21
21/10/2022</t>
  </si>
  <si>
    <t>HITZARMENA SEA ARABAKO ENPRESEKIN
Helburuak lortzeko ekintzak egitea:
- 2022ko Industriaren Eguna, 2022ko urtarrilaren 1etik abenduaren 28ra.
(Sinatzen den urtean)
CONVENIO CON SEA EMPRESAS ALAVESAS
Realización de acciones para la consecución de los fines:
- Día de la Industria 2022 a realizar entre el 1 de enero y el 28 de diciembre de 2022
(Durante el año de la firma del mismo)</t>
  </si>
  <si>
    <t>2022/12/14
14/12/2022</t>
  </si>
  <si>
    <t>LUZAPENA ETA HITZARMENA EUSKAL AUTONOMIA ERKIDEGOAREKIN, ARABA, BIZKAIA ETA GIPUZKOAKO FORU ALDUNDIEKIN ETA EUSKAL IRRATI TELEBISTA ETA EITB MEDIA S.A.U.
"Sustraia" programaren telebista-ekoizpena
(Luzapen-protokoloa sinatuz luza daiteke - Iraupena: 2022/03/08an "Radio Televisión Vasca-Euskal Irrati Telebista" zuzenbide pribatuko erakunde publikoarekin 2022-2025 aldirako sinatutako egungo programa-kontratua luzatzen den bitartean.)
(2023/12/31ra arte)
PRÓRROGA Y CONVENIO CON LA COMUNIDAD AUTÓNOMA DE EUSKADI, LAS DIPUTACIONES FORALES DE ÁLAVA,BIZKAIA Y GIPUZKOA Y EUSKAL IRRATI TELEBISTA-RADIO TELEVISIÓN VASCA Y EITB MEDIA S.A.U.
Producción televisiva del Programa "sustraia"
(Prorrogable mediante la firma del protocolo de prórroga - Duración: mientras se prorrogue el actual contrato programa firmado el 08/03/2022 con el Ente Público de derecho privado "Radio Televisión Vasca-Euskal Irrati Telebista" para el peíodo 2022-2025)
(Hasta 31/12/2023)</t>
  </si>
  <si>
    <t>2022/12/30
2022/02/15
30/12/2022
15/02/2022</t>
  </si>
  <si>
    <t>3 F.A. 2022/02/16koa
22-03-00-0855
22-03-00-0039
N.F. 3 del 16/02/2022</t>
  </si>
  <si>
    <t>NEKAZARITZA KAUZIOAREN ESTATUKO SOZIETATE ANONIMOAREKIKO (SAECA) HITZARMENA
Arabako nekazaritza- eta abeltzaintza-ustiategien titularrei beharrezko bermeak ematea, ustiategi horiek sortu, kontserbatu edo hobetzeko inbertsioak finantzatzeko kredituak eskuratzeko eta, abeltzaintza-ustiategien kasuan, beharrezko kapital zirkulatzailea eskuratzeko.
Aldundiak SAECAri ordainduko dio, onuradunaren izenean, abala aztertu eta irekitzeko komisioaren % 100 eta SAECAren abalaren lehen urteko kudeaketa-komisioaren % 60.
(2022/12/31ra arte)
CONVENIO CON LA SOCIEDAD ANONIMA ESTATAL DE CAUCIÓN AGRARIA (SAECA)
Facilitar a los titulares de explotaciones agrarias y ganaderas de Álava, las garantías necesarias para el acceso a los crédito destinados a la financiación de inversiones para la creación, conservación o mejora de dichas explotaciones y para capital circulante necesario en el caso de explotaciones ganaderas.
La Diputación abonará a SAECA en nombre del beneficiario, el 100% de la comisión de estudio y apertura del aval y el 60% de la comisión de gestión del primer año del aval de SAECA.
(Hasta el 31/12/2022)</t>
  </si>
  <si>
    <t>2022/03/14
14/03/2022</t>
  </si>
  <si>
    <t>22-02-40-0116</t>
  </si>
  <si>
    <t>2022/05/04
04/05/2022</t>
  </si>
  <si>
    <t>EUSKAL HERRIKO NEKAZARITZA INGENIARI TEKNIKOEN ELKARGO OFIZIALAREKIKO HITZARMENA
AFAn prestakuntza jasotzen ari den elkargokidearen egonaldia, egindako ikasketei buruzko prestakuntza eta esperientzia eskuratzeko. Egonaldiak dirauen bitartean, Nekazaritza Sailak agindutako jarduerak garatuko ditu, jarduera-eremu guztien barruan.
Prestatzen ari den pertsona bekadun gisa egongo da, eta ez du inolako lan-loturarik izango Arabako Foru Aldundiarekin.
Egonaldiak gehienez 480 ordu eta sei hilabete jarraian iraungo du.
(2022/12/31 arte)
CONVENIO CON EL COLEGIO OFICIAL DE INGENIEROS TÉCNICOS AGRÍCOLAS DEL PAÍS VASCO
Estancia de la persona colegiada en formación en la DFA para formar y adquirir experiencia sobre los estudios cursados, desarrollando actividades encomendadas por el Departamento de Agricultura dentro de los diferentes ámbitos de actuación.
La persona en formación lo estará en calidad de becada sin ninguna vinculación laboral para la diputación Foral de Álava.
La estancia durará como máximo 480 horas y seis meses continuados.
(Hasta 31/12/2022)</t>
  </si>
  <si>
    <t>GARLAN SOZIETATE KOOPERATIBOAREKIKO HITZARMENA
Kooperatibari atxikitako Arabako ustiategien aholkularitza- eta orientazio-lanak finantzatzea
(2022/12/31ra arte)
CONVENIO CON GARLAN SOCIEDAD COOPERATIVA
Financiación de las labores de asesoramiento y orientación a las explotaciones alavesas adheridas a la cooperativa
(Hasta 31/12/2022)</t>
  </si>
  <si>
    <t>2022/06/30
30/06/2022</t>
  </si>
  <si>
    <t>NATUARABA ELKARTEAREKIKO HITZARMENA
Nekazaritza ekologikoa babestu, zabaldu eta sustatzeko jarduerak finantzatzea
(2022/12/31ra arte)
CONVENIO CON LA ASOCIACIÓN DE AGRICULTURA ECOLÓGICA NATUARABA
Financiar actividades dirigidas a apoyar, divulgar y promocionar la agricultura ecológica
(Hasta 31/12/2022)</t>
  </si>
  <si>
    <t>2022/06/29
29/06/2022</t>
  </si>
  <si>
    <t>BIONEKAZARITZAREKIKO HITZARMENA
Jarduerak egitea:
- Nekazaritza-ustiategi ekologikoen lehiakortasuna eta bideragarritasuna handitzea/- Nekazaritza ekologikoaren ereduaren barruan jarduteko estrategiak sustatzea eta garatzea/- Nekazaritza ekologikorako birmoldaketa-prozesuan ohiko nekazaritza-ustiategiei laguntzea/- Nekazaritza ekologikoaren eredua zabaltzea/- Kontsumitzaileei produktu ekologikoak ezagutaraztea/- Ingurumen-jasangarritasunagatik bereizitako ekoizpen-metodoak sustatzea/- Jarduerak koordinatzea AFArekin eta beste elkarte batzuekin
(2022/12/31ra arte) 
CONVENIO CON BIONEKAZARITZA - ASOC. ALAVESA AGRICULTURA ECOLÓGICA
Realización  de actividades:
- Aumentar la competitividad y viabilidad de las explotaciones agrarias ecológicas / - Promocionar y desarrollar estrategias de actuación dentro del modelo de agricultura ecológica / - Apoyar a las explotaciones agrarias convencionales en su proceso de reconversión a la agricultura ecológica / - Divulgar el modelo de agricultura ecológicos / - Dar a conocer a las personas consumidoras los productos ecológicos / - Promocionar métodos de producción diferenciados por su sostenibilidad medioambiental / - Coordinar actuaciones con la DFA y con otras asociaciones
(Hasta 31/12/2022)</t>
  </si>
  <si>
    <t>ARABAKO ERRIOXAKO UPATEGIEN ELKARTEAREKIKO (ABRA) HITZARMENA
Bazkideei laguntzea eta aholkuak ematea, erakunde publiko eta pribatuekin bitartekari-lanak eginez, beharrezkoa izanez gero, ustiategien administrazio eta kudeaketa lanak erraztuz, hainbat ekintza berezko edo kanpoko bitartekoekin garatuz.
2021ean abian jarritako DISTOCK-FOOD proiektu logistikoarekin jarraitzea
(2022/12/31ra arte)
CONVENIO CON LA ASOCIACIÓN DE BODEGAS DE RIOJA ALAVESA - A.B.R.A.
Asistir y asesorar a sus asociados, intermediando con entidades públicas y privadas si fuera preciso facilitando las tareas de administración y gestión de las diferentes explotaciones mediante el desarrollo con medios propios o ajenos de diferentes acciones.
Continuar con el proyecto logístico DISTOCK-FOOD puesto en marcha en 2021
(Hasta 31/12/2022)</t>
  </si>
  <si>
    <t>HITZARMENA MONDRAGON UNIBERTSITATEAREKIN (ENPRESAGINTZA FAKULTATEAREN BITARTEZ)
Gaztenek Berri programa pilotua abian jartzea
(2022/12/31ra arte)
CONVENIO CON MONDRAGON UNIBERTSITATEA (A TRAVÉS DE LA FACULTAD DE ENPRESAGINTZA)
Puesta en marcha del programa piloto Gaztenek Berri
(Hasta 31/12/2022)</t>
  </si>
  <si>
    <t>NEKAZARITZAKO TEKNOLOGIA ETA ZERBITZUAK SA SOZIETATE PUBLIKO INSTRUMENTALARI EGINDAKO ENKARGUA (TRAGSATEC)
Lanak garatzea. Horrek nabarmen hobetuko du Nekazaritza Garatzeko Zerbitzuan ureztatzeen mugaketari buruz dagoen informazioa, eta aldundiak berak edo beste administrazio batzuek egindako jardueren ezaugarriak integratuko ditu.
(2022/10/01etik hiru hilabete)
ENCARGO A LA SOCIEDAD PÚBLICA INSTRUMENTAL TECNOLOGÍAS Y SERVICIOS AGRARIOS S.A. (TRAGSATEC)
“Desarrollo de los trabajos que mejorará considerablemente la información existente en el Servicio de Desarrollo Agrario referente a la delimitación de regadíos, e integración de las características de las actuaciones llevadas a cabo por la propia diputación u otras administraciones”.
(Tres meses a partir del 01/10/2022)</t>
  </si>
  <si>
    <t>HITZARMENA EUSKAL AUTONOMIA ERKIDEGOAREKIN, ARABA, BIZKAIA ETA GIPUZKOAKO FORU ALDUNDIEKIN ETA EUSKAL IRRATI TELEBISTA ETA EITB MEDIA S.A.U.
"Sustraia" programaren telebista-ekoizpena
(Luzapen-protokoloa sinatuz luza daiteke - Iraupena: "Radio Televisión Vasca-Euskal Irrati Telebista" zuzenbide pribatuko erakunde publikoarekin 2022-2025 aldirako sinatutako egungo programa-kontratua luzatzen den bitartean.)
(2023/12/31ra arte)
CONVENIO CON LA COMUNIDAD AUTÓNOMA DE EUSKADI, LAS DIPUTACIONES FORALES DE ÁLAVA,BIZKAIA Y GIPUZKOA Y EUSKAL IRRATI TELEBISTA-RADIO TELEVISIÓN VASCA Y EITB MEDIA S.A.U.
Producción televisiva del Programa "sustraia"
(Prorrogable mediante la firma del protocolo de prórroga anual- Duración: mientras se prorrogue el actual contrato programa con el Ente Público de derecho privado "Radio Televisión Vasca-Euskal Irrati Telebista" para el peíodo 2022-2025)
(Hasta 31/12/2023)</t>
  </si>
  <si>
    <t>2022/12/30
30/12/2022</t>
  </si>
  <si>
    <t>HITZARMENA URAREN EUSKAL AGENTZIAREKIN ETA "LANVI" UREZTATZAILEEN KOMUNITATEAREKIN
Lantziegoko (Araba) udalerrian Castillejoseko putzua iragazgaizteko lanak konpontzeko lanak kontratatzea eta gauzatzea.
(Kontratazioa likidatu eta ordaindu arte - 2022/12/31rako aurreikusitakoa)
CONVENIO CON LA AGENCIA VASCA DEL AGUA Y LA COMUNIDAD DE REGANTES "LANVI"
Contratación y ejecución obras del "Proyecto de reparación de la impermeabilización de la balsa de Castillejos en el TM de Lanciego (Álava)"
(Hasta la liquidación y pago de la contratación- Prevista para 31/12/2022)</t>
  </si>
  <si>
    <t>2022/02/25
25/02/2022</t>
  </si>
  <si>
    <t>EUSKADIKO HAZIEN SAREA KULTURA ELKARTEAREKIKO HITZARMENA
Galtzeko arriskuan dauden barietateen kontserbazioa, mintegiak sortzea...
(2022/12/31ra arte)
CONVENIO CON LA RED DE SEMILLAS DE EUSKADI-EUSKADIKO HAZIEN SAREA
Conservación de variedades en peligro de desaparición, creación de viveros….
(Hasta el 31/12/2022)</t>
  </si>
  <si>
    <t>HITZARMENA GAUBEAKO UDALAREKIN
Basabetik Miomara doan landa-bidea egokitzea eta hobetzea
(2022/12/31ra arte)
CONVENIO CON AYTO. DE VALDEGOVIA
Acondicionamiento y mejora del camino rural de Basabe a Mioma
(Hasta 31/12/2022)</t>
  </si>
  <si>
    <t>2022/10/26
26/10/2022</t>
  </si>
  <si>
    <t>TECNOLOGIAS Y SERVICIOS AGRARIOS SA S.M.E. M.P.-ri ENKARGUA (TRAGSATEC)
Arratzua-Ubarrundia udalerriko Uribarri Ganboa aldeko lurzatiak biltzeko oinarriak prestatzeko zerbitzu teknikoa ematea.
(2022/12/31ra arte)
ENCARGO A TECNOLOGÍAS Y SERVICIOS AGRARIOS S.A. S.M.E. M.P. (TRAGSATEC)
Prestación del servicio técnico para la preparación de las bases de concentración parcelaria de la zona de Ullibarri-Gamboa, perteneciente al Término Municipal de Arratzua-Ubarrundia
(Hasta 31/12/2022)</t>
  </si>
  <si>
    <t>TECNOLOGIAS Y SERVICIOS AGRARIOS SA S.M.E. M.P.-ri ENKARGUA (TRAGSATEC)
Arabako Foru Aldundiaren Nekazaritza Garatzeko Zerbitzuan ureztaketei lotutako informazioaren edukiak txertatzeko eta hobetzeko zerbitzu teknikoa (ureztatze-azpiegiturak digitalizatzea)
(Lanak enpresak enkargatu ondoren hasiko dira gauzatzen, eta lanak 2022ko urriaren 1ean hasiko direla uste da. Gauzatzeko epea 3 hilabetekoa izango da)
ENCARGO A TECNOLOGÍAS Y SERVICIOS AGRARIOS S.A. S.M.E. M.P. (TRAGSATEC)
Servicio técnico para la incorporación y mejora de los contenidos de información asociada a los regadíos en el Servicio de Desarrollo Agrario de la Diputación Foral de Álava (Digitalización infraestructuras de regadío)
(La ejecución de los trabajos comenzarán una vez recibido el encargo de los mismos por parte de la empresa, se estima que el comienzo de los trabajos será el día 1 de octubre de 2022. El plazo de ejecución será de 3 meses)</t>
  </si>
  <si>
    <t>2023/09/28
28/09/2023</t>
  </si>
  <si>
    <t>NEKAZARITZAKO ERALDAKETA ENPRESA SA-REKIN EGINDAKO KUDEAKETA-GOMENDIOKO HITZARMENAREN ALDAKETA (TRAGSA)
Ureztatutako Arabako Haranetako IV., V. eta VII. eremuak ureztatzea, TRAGSAri IV. eremuko obrak egiten ari zirela egindako ekarpena itzultzea onartzen duena.
MODIFICACIÓN CONVENIO ENCOMIENDA DE GESTIÓN CON EMPRESA DE TRANSFORMACIÓN AGRARIA S.A. (TRAGSA)
Puesta en riego de las zonas IV, V, y VII del regadío de Valles Alaveses que aprueba el reintegro a TRAGSA de la aportación realizada durante la ejecución de las obras de la Zona IV</t>
  </si>
  <si>
    <t>2022/12/13
2020/12/23
2019/12/30
2018/12/18
2017/12/07
2016/10/19
2015/06/26
2015/10/28
2015/12/31
2014/12/22
13/12/2022
23/12/2020
30/12/2019
18/12/2018
07/12/2017
19/10/2016
26/06/2015
28/10/2015
31/12/2015
22/12/2014</t>
  </si>
  <si>
    <t>BEHI ETA ARDI AZIENDAREN ESNE ELKARTEAREKIKO (ALVO) HITZARMENA
Arabako ustiategietako esne gordinaren kalitate higieniko-sanitarioa kontrolatzeko jarduerak finantzatzea
(2022/12/31ra arte)
CONVENIO CON LA ASOCIACIÓN LECHERA VACUNO Y OVINO (ALVO)
Financiación de las actuaciones realizadas para el control de la calidad higiénico sanitarias de la leche cruda de las explotaciones alavesas.
(Hasta 31/12/2022)</t>
  </si>
  <si>
    <t>2022/07/06
06/07/2022</t>
  </si>
  <si>
    <t>ARTZAI GAZTA ELKARTEAREKIKO HITZARMENA
Ekintzak egitea:
- Elkarteari atxikitako Arabako ustiategiei aholkuak eta orientazioa ematea/- Arabako gaztandegietan higiene- eta osasun-neurriak pixkanaka ezartzearen jarraipena/- Artzain-gaztaren sustapena eta salmenta merkaturatzeko bideak aztertzeko eta bilatzeko ekintzak eta azterlanak sustatzea
(2022/12/31ra arte)
CONVENIO CON LA ASOCIACIÓN ARTZAI GAZTA
Realización de acciones:
- Asesorar y orientar a las explotaciones alavesas adscritas a la asociación / - Seguimiento de la implantación progresiva de las medidas de higiene y sanidad en las queserias alavesas / - Fomentar acciones y estudios de prospección y búsqueda de canales de comercialización promoción y venta del queso de pastor
(Hasta 31/12/2022)</t>
  </si>
  <si>
    <t>NEKAZARITZAKO TEKNOLOGIA ETA ZERBITZUAK SA SOZIETATE PUBLIKO INSTRUMENTALARI EGINDAKO ENKARGUA (TRAGSATEC)
Gorpuen tratamendua. Arabako Foru Aldundiari laguntzea entzefalopatien zaintzari eta SANDACHen kontrolari aplikatu beharreko araudia betetzen.
(2023/06/30era arte)
ENCARGO A LA SOCIEDAD PÚBLICA INSTRUMENTAL TECNOLOGÍAS Y SERVICIOS AGRARIOS S.A. (TRAGSATEC)
Tratamiento de cadáveres. Ayudar a la Diputación Foral de Álava en el cumplimiento de la normativa aplicable a la Vigilancia de Encefalopatías y Control de SANDACH
(Hasta 30/06/2023)</t>
  </si>
  <si>
    <t>2022/06/28
28/06/2022</t>
  </si>
  <si>
    <t>VITORIA-GASTEIZKO UDALAREKIKO HITZARMENA
Armentiako Animaliak Babesteko Zentroak 2022an eragindako gastuen zati bat ordaintzea.
Galdutako edo abandonatutako txakurrak jasotzea
(2022/12/31ra arte)
CONVENIO CON AYUNTAMIENTO DE VITORIA-GASTEIZ
Sufragar parte de los gastos ocasionados en el año 2022 por el Centro de Protección Animal dependiente del mismo y ubicado en Armentia
Recogida de perros extraviados o abandonados
(Hasta 31/12/2022)</t>
  </si>
  <si>
    <t>TECNOLOGIAS Y SERVICIOS AGRARIOS SA S.M.E. M.P.-ri ENKARGUA (TRAGATEC)
Arabako Foru Aldundiko Mahastizaintza eta Enologia Zerbitzuko laborategiko laginen analisiak prestatzeko lan osagarriak egitea
(Lanak enpresak enkargatu ondoren hasiko dira gauzatzen, eta lanak 2022ko urriaren 1ean hasiko direla uste da. Gauzatzeko epea 3 hilabetekoa izango da)
ENCARGO A TECNOLOGÍAS Y SERVICIOS AGRARIOS S.A. S.M.E. M.P. (TRAGATEC)
Realización de los trabajos auxiliares preparatorios para los análisis de las muestras del laboratorio del Servicio de Viticultura y Enología de la Diputación Foral de Álava
(La ejecución de los trabajos comenzarán una vez recibido el encargo de los mismos por parte de la empresa, se estima que el comienzo de los trabajos será el día 1 de octubre de 2022. El plazo de ejecución será de 3 meses)</t>
  </si>
  <si>
    <r>
      <t xml:space="preserve">EUSKAL AUTONOMIA ERKIDEGOKO ERAKUNDE ORDAINTZAILEAREKIKO HITZARMENAREN ALDAKETA
Europako NBEF eta LGENF funtsen kontura finantzatutako landa-garapenerako neurriak eta zuzeneko laguntzak kudeatzeko jarduerak eskuordetzea
(Bigarren klausulako 5. paragrafoa ezabatu da)
5.- Likidazio Bulego Ofiziala: 907/2014 (EB) Erregelamendu Eskuordetuaren I. eranskineko 2.B puntuaren arabera. Arabako Foru Aldundiak Erakunde Ordaintzailearen Likidazio Bulego Ofizial gisa jardungo du, abenduaren 9ko 275/2020 Dekretuaren 13.2 artikuluaren arabera. Erakunde ordaintzaileak ezarritako prozedura-eskuliburu espezifiko baten bidez (Arabako Foru Aldundiak parte hartuko du eskuliburua egiten eta eguneratzen), Foru Aldundiak onuradunei ordainketa egiteko prozesu osoa ezarriko da.
(4 urte, sinatzen denetik aurrera – Berariazko luzapena, gehienez ere beste lau urterako)
MODIFICACIÓN CONVENIO CON EL ORGANISMO PAGADOR DE LA COMUNIDAD AUTÓNOMA DEL PAÍS VASCO
Delegación de actividades en relación con la gestión de las ayudas directas y medidas del desarrollo rural financiadas con cargo a los Fondos Europeos FEAGA Y FEADER
(Se suprime el párrafo 5 de la cláusula segunda)
</t>
    </r>
    <r>
      <rPr>
        <i/>
        <sz val="8"/>
        <rFont val="Arial"/>
        <family val="2"/>
      </rPr>
      <t>5.- Oficina Liquidadora Oficial: conforme al Punto 2.B del Anexo I del Reglamento Delegado (UE) 907/2014. La Diputación Foral de Álava actuará como Oficina Liquidadora Oficial del Organismo Pagador, de acuerdo con el artículo 13.2 del Decreto 275/2020, de 9 de diciembre. Mediante un Manual de Procedimiento específico, establecido por el Organismo Pagador, en cuya elaboración y actualización participará la Diputación Foral de Álava, se establecerá todo el proceso para que la Diputación Foral lleve a cabo el pago a los beneficiarios.</t>
    </r>
    <r>
      <rPr>
        <sz val="8"/>
        <rFont val="Arial"/>
        <family val="2"/>
      </rPr>
      <t xml:space="preserve">
(4 años desde la firma- Prórroga expresa por un período de hasta cuatro años adicionales)</t>
    </r>
  </si>
  <si>
    <t>2022/09/08
2021/09/29
08/09/2022
29/09/2021</t>
  </si>
  <si>
    <t>21 F.A. 2021/09/22koa
22-03-00-0200
21-03-00-0515
N.F. 21 del 22/09/2021</t>
  </si>
  <si>
    <t>EUSKAL AUTONOMIA ERKIDEGOKO ADMINISTRAZIOAREN ESPARRU AKORDIOARI ATXIKITZEA (NEKAZARITZA, ARRANTZA ETA ELIKAGAI POLITIKA - LANA ETA GIZARTE SEGURANTZA ETA OSALAN)
Euskadipreben 2025 Estrategiaren Esparru Akordio Sozialari atxikitzea
ADHESION AL ACUERDO MARCO DE ADMINISTRACIÓN AUTÓNOMA DEL PAÍS VASCO (AGRICULTURA PESCA Y POLÍTICA ALIMENTARIA - TRABAJO Y SEGURIDAD SOCIAL Y OSALAN)
Adhesión al Acuerdo Marco Social de la Estrategia Euskadipreben 2025</t>
  </si>
  <si>
    <t>ARABA CAZADORES GESTIÓN ELKARTEAREKIKO HITZARMENAREN LUZAPENA
Jarduera eta ehiza fauna antolatzeko, kudeatzeko, zaintzeko eta kontrolatzeko politikan laguntzeko, ALH osoan, oro har, eta elkartutako ehiza-barrutietan, bereziki.
(2022/12/31ra arte)
CONVENIO CON ASOCIACION ARABA CAZADORES GESTION
Contribución a la política de ordenación, gestión, vigilancia y control de la actividad y fauna cinegética en todo el THA, en general, y en sus cotos de caza asociados en particular.
(Hasta 31/12/2022)</t>
  </si>
  <si>
    <t>ARTIO EHIZA BARRUTIEN ELKARTEAREKIKO (EUSKADIKO EHIZA ONDARE NATURALA BABESTEKO ELKARTEA) HITZARMENAREN LUZAPENA
Arabako Lurralde Historikoan, ehiza eta ehiza biodibertsitatearen kontserbazioa eta hobekuntza optimizatzea
(2022/12/31ra arte)
PRORROGA CONVENIO CON ASOCIACIÓN PARA LA DEFENSA DEL PATRIMONIO NATURAL CINEGÉTICO DEL PAÍS VASCO (ARTIO)
Política de ordenación gestión, vigilancia y control de la actividad y fauna cinegética en todo el THA
(Hasta 31/12/2022)</t>
  </si>
  <si>
    <t>NEKAZARITZAKO TEKNOLOGIA ETA ZERBITZUAK SA SOZIETATE PUBLIKO INSTRUMENTALARI EGINDAKO ENKARGUA (TRAGSATEC)
Partzuergoko hamar mendi digitalizatzeko zerbitzu tekniko espezializatua ematea
(2 hilabete lanak esleitzen direnetik)
ENCARGO A LA SOCIEDAD PÚBLICA INSTRUMENTAL TECNOLOGÍAS Y SERVICIOS AGRARIOS S.A. (TRAGSATEC)
Prestación del servicio técnico especializado para la digitalización de diez montes consorciados
(2 meses desde la adjudicación de los trabajos)</t>
  </si>
  <si>
    <t>ARABAKO BASOGINTZA ELKARTEAREKIKO HITZARMENAREN LUZAPENA
Arabako Lurralde Historikoko baso-kudeaketa hobetzea, Arabako mendien funtzio aniztasuna kontuan hartuta
(2021/12/31ra arte)
CONVENIO CON ARABAKO BASOGINTZA ELKARTEA - ASOCIACIÓN DE FORESTALISTAS DE ÁLAVA
Mejora de la gestión forestal del Territorio Histórico de Álava, teniendo en cuenta la multifuncionalidad de los montes alaveses
(Hasta 31/12/2021)</t>
  </si>
  <si>
    <t>NEKAZARITZAKO TEKNOLOGIA ETA ZERBITZUAK SA SOZIETATE PUBLIKO INSTRUMENTALARI EGINDAKO ENKARGUA (TRAGSATEC)
Partzuergo barruko 59 mendi digitalizatzeko zerbitzu tekniko espezializatua.
(2022/12/31ra arte)
ENCARGO A LA SOCIEDAD PÚBLICA INSTRUMENTAL TECNOLOGÍAS Y SERVICIOS AGRARIOS S.A. (TRAGSATEC)
Servicio Técnico Especializado para la digitalización de 59 Montes Consorciados.
(31/12/2022)</t>
  </si>
  <si>
    <t>2022/10/14
14/10/2022</t>
  </si>
  <si>
    <t>NEKAZARITZAKO TEKNOLOGIA ETA ZERBITZUAK SA SOZIETATE PUBLIKO INSTRUMENTALARI EGINDAKO ENKARGUA (TRAGSATEC)
Partzuergo barruko 21 mendi digitalizatzeko zerbitzu tekniko espezializatua.
(Lanak esleitu eta 3 hilabetera)
ENCARGO A LA SOCIEDAD PÚBLICA INSTRUMENTAL TECNOLOGÍAS Y SERVICIOS AGRARIOS S.A. (TRAGSATEC)
Servicio Técnico Especializado para la digitalización de 21 Montes Consorciados.
(A los 3 meses de la adjudicación de los trabajos)</t>
  </si>
  <si>
    <t>2022/12/26
26/12/2022</t>
  </si>
  <si>
    <t>HITZARMENA GARRAIO, MUGIKORTASUN ETA HIRI AGENDAKO MINISTERIOAREKIN
Egungo AP-1 eta A-1 errepideen arteko Armiñon loturaren bi noranzkoetara sartzeko adarren edukiera handitzea.
(Hitzarmena indarrean egongo da obrak jaso eta likidatu arte, eta, gehienez ere, 4 urterako, eraginkorra den datatik zenbatzen hasita, Estatuko sektore publikoko Lankidetza Organo eta Tresnen Estatuko Erregistro Elektronikoan inskribatu ondoren)
CONVENIO CON MINISTERIO DE TRANSPORTES, MOVILIDAD Y AGENDA URBANA
Ampliación de capacidad de los ramales de acceso en ambos sentidos de la conexión de la actual AP-1 con la A-1 enlace Armiñón 
(El convenio estará vigente hasta la recepción y liquidación de las obras y, como máximo, por un plazo de 4 años desde la fecha en que sea eficaz, una vez inscrito en el Registro Electrónico estatal de Órganos e Instrumentos de Cooperación del sector público estatal)</t>
  </si>
  <si>
    <t>22-03-00-0017
(Testua aldatuta)
(Modificado el texto)
21-03-00-0658
27 F.A. 2021/11/24koa
N.F. 27 del  24/11/2021</t>
  </si>
  <si>
    <t>BIASTERI-ARABAKO ERRIOXAKO KUADRILLAREKIKO HITZARMENA
Neguko bidezaintza kanpaina, 2021-2022 (2022 urtea)
(Gehienez ere, lau kanpaina, 2017-2018 / 2018-2019 / 2019-2020 / 2020-2021 Beste lau kanpainez luzagarria)
CONVENIO CON CUADRILLA DE LAGUARDIA - RIOJA ALAVESA
Campaña vialidad invernal 2021-2022 (anualidad 2022)
(Hasta un máximo de cuatro campañas 2017-2018 / 2018-2019 / 2019-2020 / 2020-2021 Prorrogable por 4 campañas más)</t>
  </si>
  <si>
    <t xml:space="preserve">
2018/01/08
08/01/2018</t>
  </si>
  <si>
    <t>ARABAKO LAUTADAKO KUADRILLAREKIKO HITZARMENA
Neguko bidezaintza kanpaina, 2021-2022 (2022 urtea)
(Gehienez ere, lau kanpaina, 2017-2018 / 2018-2019 / 2019-2020 / 2020-2021 Beste lau kanpainez luzagarria)
CONVENIO CON CUADRILLA DE LLANADA ALAVESA
Campaña vialidad invernal 2021-2022 (anualidad 2022)
(Hasta un máximo de cuatro campañas 2017-2018 / 2018-2019 / 2019-2020 / 2020-2021 Prorrogable por 4 campañas más)</t>
  </si>
  <si>
    <t xml:space="preserve">
2018/01/08
08/01/2018</t>
  </si>
  <si>
    <t>GORBEIALDEKO KUADRILLAREKIKO HITZARMENA
Neguko bidezaintza kanpaina, 2021-2022 (2022 urtea)
(Gehienez ere, lau kanpaina, 2017-2018 / 2018-2019 / 2019-2020 / 2020-2021 Beste lau kanpainez luzagarria)
CONVENIO CON CUADRILLA DE GORBEIALDEA
Campaña vialidad invernal 2021-2022 (anualidad 2022)
(Hasta un máximo de cuatro campañas 2017-2018 / 2018-2019 / 2019-2020 / 2020-2021 Prorrogable por 4 campañas más)</t>
  </si>
  <si>
    <t>AÑANAKO KUADRILLAREKIKO HITZARMENA
Neguko bidezaintza kanpaina, 2021-2022 (2022 urtea)
(Gehienez ere, lau kanpaina, 2017-2018 / 2018-2019 / 2019-2020 / 2020-2021 Beste lau kanpainez luzagarria)
CONVENIO CON CUADRILLA DE AÑANA
Campaña vialidad invernal 2021-2022 (anualidad 2022)
(Hasta un máximo de cuatro campañas 2017-2018 / 2018-2019 / 2019-2020 / 2020-2021 Prorrogable por 4 campañas más)</t>
  </si>
  <si>
    <t>ARABAKO MENDIALDEKO KUADRILLAREKIKO HITZARMENA
Neguko bidezaintza kanpaina, 2021-2022 (2022 urtea)
(Gehienez ere, lau kanpaina, 2017-2018 / 2018-2019 / 2019-2020 / 2020-2021 Beste lau kanpainez luzagarria)
CONVENIO CON CUADRILLA DE CAMPEZO MONTAÑA ALAVESA
Campaña vialidad invernal 2021-2022 (anualidad 2022)
(Hasta un máximo de cuatro campañas 2017-2018 / 2018-2019 / 2019-2020 / 2020-2021 Prorrogable por 4 campañas más)</t>
  </si>
  <si>
    <t>AIARALDEKO KUADRILLAREKIKO HITZARMENA
Neguko bidezaintza kanpaina, 2021-2022 (2022 urtea)
(Gehienez ere, lau kanpaina, 2017-2018 / 2018-2019 / 2019-2020 / 2020-2021 Beste lau kanpainez luzagarria)
CONVENIO CON CUADRILLA DE AIALA
Campaña vialidad invernal 2021-2022 (anualidad 2022)
(Hasta un máximo de cuatro campañas 2017-2018 / 2018-2019 / 2019-2020 / 2020-2021 Prorrogable por 4 campañas más)</t>
  </si>
  <si>
    <t>GASTEIZKO UDALAREKIKO ETA ARABAKO PARKE TEKNOLOGIKOA KONTSERBATZEKO HIRIGINTZA ERAKUNDEAREKIKO HITZARMENA
Bidaiarien garraioa hobetzea Gasteiz eta Arabako Parke Teknologikoaren artean
(2026ra arte, gehienez beste lau urtez luza daitekeena)
CONVENIO CON LA AYUNTAMIENTO DE VITORIA Y LA ENTIDAD URBANÍSTICA DE CONSERVACIÓN DEL PARQUE TECNOLÓGICO DE ÁLAVA
Mejora del transporte de personas viajeras entre vitoria-Gasteiz y el Parque Tecnológico de Álava
(Hasta 2026 prorrogable por un período de hasta cuatro años adicionales)</t>
  </si>
  <si>
    <t>2022/03/02
02/03/2022</t>
  </si>
  <si>
    <t>HITZARMENA TRENBIDE AZPIEGITUREN ADMINISTRATZAILEAREKIN (ADIF)
2021ean ez zen sinatu eta zegoen hitzarmen proiektua aldatu da.
Trenbide-pasagune hauek kentzea:
- PP.KK 160/484, Abando ind. Prieto-Etxolak Pobesen int. lerroan, Erriberagoitiko udalerrian (Araba)
- KK 468/571, Madril-Hendaia lerroan, Manzanosen, Erriberabeitiko udalerrian (Araba)
(Gehienez ere 4 urteko indarraldia izango du, baina obrak lehenago amaitu ahal izango dira eta, ondorioz, hitzarmena amaituko da)
CONVENIO CON EL ADMINISTRADOR DE INFRAESTRUCTURAS FERROVIARIAS (ADIF)
En 2021 no se firmó y se modifica el proyecto de convenio que había.
Supresión de los siguientes pasos a nivel:
- PP.KK 160/484 de la línea int. Abando ind. Prieto-Casetas en Pobes, término municipal de Ribera Alta (Álava)
- PP.KK 468/571 de la línea Madrid-Hendaya, en Manzanos, término municipal de Ribera Baja (Álava)
(Vigencia máxima de 4 años, sin perjuicio de que las obras puedan acabar antes y, en consecuencia, se finalizaría el convenio)</t>
  </si>
  <si>
    <t>BIASTERI ARABAKO ERRIOXAKO KUADRILLAREKIKO HITZARMENA
Neguko bidezaintza kanpaina, 2022-2023 (2022 urtea)
(Gehienez ere, lau kanpaina, 2022-2023 / 2023-2024 / 2024-2025 / 2025-2026 Beste lau kanpainez luzagarria)
CONVENIO CON CUADRILLA DE LAGUARDIA - RIOJA ALAVESA
Campaña vialidad invernal 2022-2023 (anualidad 2022)
(Hasta un máximo de cuatro campañas 2022-2023 / 2023-2024 / 2024-2025 / 2025-2026 Prorrogable por 4 campañas más)</t>
  </si>
  <si>
    <t>2022/12/02
02/12/2022</t>
  </si>
  <si>
    <t>ARABAKO LAUTADAKO KUADRILLAREKIKO HITZARMENA
Neguko bidezaintza kanpaina, 2022-2023 (2022 urtea)
(Gehienez ere, lau kanpaina, 2022-2023 / 2023-2024 / 2024-2025 / 2025-2026 Beste lau kanpainez luzagarria)
CONVENIO CON CUADRILLA DE LLANADA ALAVESA
Campaña vialidad invernal 2022-2023 (anualidad 2022)
(Hasta un máximo de cuatro campañas 2022-2023 / 2023-2024 / 2024-2025 / 2025-2026 Prorrogable por 4 campañas más)</t>
  </si>
  <si>
    <t>GORBEIALDEKO KUADRILLAREKIKO HITZARMENA
Neguko bidezaintza kanpaina, 2022-2023 (2022 urtea)
(Gehienez ere, lau kanpaina, 2022-2023 / 2023-2024 / 2024-2025 / 2025-2026 Beste lau kanpainez luzagarria)
CONVENIO CON CUADRILLA DE GORBEIALDEA
Campaña vialidad invernal 2022-2023 (anualidad 2022)
(Hasta un máximo de cuatro campañas 2022-2023 / 2023-2024 / 2024-2025 / 2025-2026 Prorrogable por 4 campañas más)</t>
  </si>
  <si>
    <t>AÑANAKO KUADRILLAREKIKO HITZARMENA
Neguko bidezaintza kanpaina, 2022-2023 (2022 urtea)
(Gehienez ere, lau kanpaina, 2022-2023 / 2023-2024 / 2024-2025 / 2025-2026 Beste lau kanpainez luzagarria)
CONVENIO CON CUADRILLA DE AÑANA
Campaña vialidad invernal 2022-2023 (anualidad 2022)
(Hasta un máximo de cuatro campañas 2022-2023 / 2023-2024 / 2024-2025 / 2025-2026 Prorrogable por 4 campañas más)</t>
  </si>
  <si>
    <t>ARABAKO MENDIALDEKO KUADRILLAREKIKO HITZARMENA
Neguko bidezaintza kanpaina, 2022-2023 (2022 urtea)
(Gehienez ere, lau kanpaina, 2022-2023 / 2023-2024 / 2024-2025 / 2025-2026 Beste lau kanpainez luzagarria)
CONVENIO CON CUADRILLA DE CAMPEZO  MONTAÑA ALAVESA
Campaña vialidad invernal 2022-2023 (anualidad 2022)
(Hasta un máximo de cuatro campañas 2022-2023 / 2023-2024 / 2024-2025 / 2025-2026 Prorrogable por 4 campañas más)</t>
  </si>
  <si>
    <t>AIARALDEKO KUADRILLAREKIKO HITZARMENA
Neguko bidezaintza kanpaina, 2022-2023 (2022 urtea)
(Gehienez ere, lau kanpaina, 2022-2023 / 2023-2024 / 2024-2025 / 2025-2026 Beste lau kanpainez luzagarria)
CONVENIO CON CUADRILLA DE AIALA
Campaña vialidad invernal 2022-2023 (anualidad 2022)
(Hasta un máximo de cuatro campañas 2022-2023 / 2023-2024 / 2024-2025 / 2025-2026 Prorrogable por 4 campañas más)</t>
  </si>
  <si>
    <t>HITZARMENA EUSKAL AUTONOMIA ERKIDEGOKO ADMINISTRAZIO OROKORRAREKIN
Garraio-datu aurreratuak sortzea Arabako Lurralde Historikoan, EBk finantzatutako Berreskurapen, Eraldaketa eta Erresilientzia Planaren esparruan - Next Generation EU
(Iraupena: 24 hilabete. Hitzarmena amaitzeko aurreikusitako epea amaitu aurreko edozein unetan, hitzarmenaren sinatzaileek aho batez erabaki ahal izango dute hitzarmena luzatzea, gehienez beste bi urtez, edo hitzarmena azkentzea.)
CONVENIO CON LA ADMINISTRACIÓN GENERAL DE LA COMUNIDAD AUTÓNOMA DEL PAÍS VASCO
Generación de datos de transporte avanzados en el Territorio Histórico de álava, en el marco de Plan de Recuperación, transformación y resiliencia financiado por la U.E. - Next Generation EU
(Duración 24 meses. En cualquier momento anterior a la finalización del plazo previsto para su finalización, los
firmantes del Convenio podrán acordar unánimemente su prórroga, por un periodo de hasta dos
años adicionales, o su extinción.)</t>
  </si>
  <si>
    <t>2022/12/22
(hasieran bidalitako proiektua aldatu da)
22/12/2022
(se modifica el proyecto enviado inicialmente)</t>
  </si>
  <si>
    <t>ARABAKO BIDEAK-RI ENKARGATUTAKO HITZARMENAREN LUZAPENA
AP-68 eta AP-1 autobideetako bidesariaren dirulaguntzen deialdiak kudeatzea
(2018/07/01etik lau urte 2022/07/01era arte)
(2022/07/01etik 2024/07/01era bitarteko luzapena)
PRORROGA CONVENIO ENCOMIENDA A ARABAKO BIDEAK - VIAS DE ÁLAVA S.A.
Gestión de las convocatorias de subvenciones del peaje de las autopistas AP-68 y AP-1
(Desde 01/07/18 hasta cuatro años 01/07/22) 
(Prórroga desde 01/07/2022 hasta 01/07/2024)</t>
  </si>
  <si>
    <t>2018/06/13
13/06/2018</t>
  </si>
  <si>
    <t>HITZARMENA EUSKAL AUTONOMIA ERKIDEGOKO ADMINISTRAZIO OROKORRAREKIN
Agindutako eginkizunak betetzeko beharrezkoa den bide-informazio arin eta egonkorra diseinatzea, bide-segurtasuna hobetzeko jarduketen eraginkortasuna hobetuz, bakoitzak bere eskumen-eskumenak betez.
(Sinatu eta hurrengo egunean jarriko da indarrean, eta lau urteko indarraldia izango du. Indarraldia amaitu aurretik, alderdiek beste lau urtez luzatzea erabaki ahal izango dute, berariaz eta idatziz.)
CONVENIO CON LA ADMINISTRACIÓN GENERAL DE LA COMUNIDAD AUTÓNOMA DEL PAÍS VASCO
Diseñar un intercambio fluido y estable de información viaria necesaria para el ejercicio de las funciones que tienen encomendadas mejorando la eficacia de las actuaciones para la mejora de la seguridad vial que llevan a cabo en cumplimiento de sus respectivas atribuciones competenciales.
(Entrará en vigor el día siguiente al de su firma y tendrá una vigencia de cuatro años. Antes de la finalización de su vigencia, las partes podrán acordar su prórroga, de forma expresa y por escrito, por otro periodo de hasta cuatro años adicionales)</t>
  </si>
  <si>
    <t>2022/12/22
22/12/2022</t>
  </si>
  <si>
    <t>22-03-00-0572-Aldatua 
Modificado
22-03-00-0451
N.F. 20/22 de 28/09</t>
  </si>
  <si>
    <t>KUDEAKETA AGINTZEKO HITZARMENA AÑANAKO UDALAREKIN
NGEU EBk finantzatua
Añanako Gatz Haranaren helmugan Jasangarritasun Turistikorako Planaren zenbait kontratazioren lizitazioa.
(Agindutako lanak egiteko behar den denbora guztia hartuko du, eta, nolanahi ere, hitzarmen honen xede diren jarduketak egiten direnean amaituko da. Epe hori ezingo da lau urtetik gorakoa izan, beste lau urtez luzatzea erabaki badaiteke ere.)
CONVENIO DE ENCOMIENDA DE GESTION CON EL AYUNTAMIENTO DE AÑANA
Financiado por la U.E. NGEU
Licitación de varias contrataciones del Plan de Sostenibilidad Turística en destino del Valle Salado de Añana.
(Se extenderá a todo el tiempo necesario para llevar a cabo los trabajos encomendados, y en todo caso, finalizará al realizarse las actuaciones objeto del  presente convenio. Dicho plazo no podrá ser superior a cuatro años, sin perjuicio de que pueda acordarse su prórroga por otros cuatro años adicionales.)</t>
  </si>
  <si>
    <t>2022/08/02
02/08/2022</t>
  </si>
  <si>
    <t>EUSKAL ETA ARAGOIKO AUTOBIDEEN HITZARMENA - AVASA
Ibilgailu astunen bidesaria finantzatzea AP-68 autobideko Ziorraga-Altube tartean.
(Lau urte - 2025era arte - Beste lau urtez luza daiteke- Berariazko luzapena)
CONVENIO AUTOPISTA VASCO-ARAGONESA - AVASA
Financiación del peaje de vehículo pesado en el tramo Ziorroga-Altube de la autopista A-68
(Cuatro años - Hasta 2025- Prorrogable por otros cuatro años adicionales- Prórroga expresa)</t>
  </si>
  <si>
    <t>2022/02/08
08/02/2022</t>
  </si>
  <si>
    <t>HITZARMENA DIRUAREN ETA ZERGA ZIGILUAREN FABRIKA NAZIONALAREKIN - REAL CASA DE LA MONEDA
2022 EKARPENA
Errepideko garraio baimenen eta  ziurtagirien euskarri fisiko gisa erabiltzeko, takografo digitaleko txartelak, gidarien kualifikazio txartelak eta paper tinbreduna fabrikatzea eta ematea
(2022/12/31ra arte, beste lau urtez luzagarria)
CONVENIO CON LA FABRICA NACIONAL DE MONEDA Y TIMBRE - REAL CASA DE LA MONEDA
APORTACIÓN 2022
Fabricación y entrega de tarjetas de tacógrafo digital, tarjetas de cualificación de conductores y papel timbreado para servir de soporte físico a autorizaciones y certificados de transportes por carretera.
(hasta 31/12/2022 prorrogables por otros cuatro años adicionales)</t>
  </si>
  <si>
    <t>2021/10/18
2019/04/25
18/10/2021
25/04/2019</t>
  </si>
  <si>
    <t>DIRUAREN ETA ZERGA ZIGILUAREN FABRIKA NAZIONALAREKIN - REAL CASA DE LA MONEDA - HITZARMENAREN LUZAPENA
Errepideko garraio baimenen eta  ziurtagirien euskarri fisiko gisa erabiltzeko, takografo digitaleko txartelak, gidarien kualifikazio txartelak eta paper tinbreduna fabrikatzea eta ematea
(Hasierakoa 2022/12/31ra arte, beste lau urtez luzagarria) (2026/12/31ra arteko luzapena)
PRORROGA CONVENIO CON LA FABRICA NACIONAL DE MONEDA Y TIMBRE - REAL CASA DE LA MONEDA
Fabricación y entrega de tarjetas de tacógrafo digital, tarjetas de cualificación de conductores y papel timbreado para servir de soporte físico a autorizaciones y certificados de transportes por carretera.
(Inicial hasta 31/12/2022 prorrogables por otros cuatro años adicionales) (Prórroga hasta 31/12/2026)</t>
  </si>
  <si>
    <t>AIARAKO KUADRILLAREKIN SINATUTAKO HITZARMENAREN EPEA LUZATZEA ETA HANDITZEA
Laudioko garbigunean baskula berri bat erostea.
(AFAk ekarpen ekonomikoa ordaintzen duenean amaituko da)
PRORROGA PLAZO E INCREMENTO CONVENIO CON LA CUADRILLA DE AYALA
Adquisición de una nueva báscula en el garbigune de Llodio
(Finalizará cuando la DFA  haga efectiva la aportación económica)</t>
  </si>
  <si>
    <t>2021/05/05
05/05/2021</t>
  </si>
  <si>
    <t>EUSKO TRENBIDEAK-FERROCARRILES VASCOS (EUSKOTREN) ELKARTEAREKIKO ETA TRANSPORTES URBANOS DE VITORIA - GASTEIZKO HIRI GARRAIOAK (TUVISA) ELKARTEAREKIKO AKORDIOA
EuskoTren, Tuvisa eta AFAren arteko koordinazio-programa bat ezartzea, AFAk BAT sistemari atxikitzeko aukera izan dezan.
ACUERDO CON EUSKO TRENBIDEAK-FERROCARRILES VASCOS (EUSKOTREN) Y TRANSPORTES URBANOS DE VITORIA - GASTEIZKO HIRI GARRAIOAK (TUVISA)
Establecer un programa de coordinación entre EuskoTren, Tuvisa y la DFA para que ésta pueda adherirse al sistema BAT</t>
  </si>
  <si>
    <t>2017/09/01
01/09/2017</t>
  </si>
  <si>
    <t>EUSKAL AUTONOMIA ERKIDEGOAREKIKO ETA GASTEIZKO UDALAREKIKO JARRAIPEN HITZARMENARI JARRAIPENA EMATEKO ALDAKETA
Gasteizko hirian autobus elektriko adimenduna ezartzea.
(Sinatu eta bi urtera. Beste bi kanpainez luzagarria- 2023/05/31ra arte aldatzen da)
MODIFICACION PARA DAR CONTINUIDAD AL CONVENIO CON ADMINISTRACIÓN GENERAL DE LA COMUNIDAD AUTÓNOMA DEL PAÍS VASCO  (GOBIERNO VASCO) - DIPUTACIÓN FORAL DE ÁLAVA Y AYUNTAMIENTO DE VITORIA-GASTEIZ
Implantación del bus eléctrico inteligente en la ciudad de Vitoria-Gasteiz.
(Dos años desde la firma. Prorrogable por un período de otros dos años adicionales- Se modifica hasta el 31/05/2023)</t>
  </si>
  <si>
    <t>2022/03/31
2021/11/11
2018/03/23
31/03/2022
11/11/2021
23/03/2018</t>
  </si>
  <si>
    <t>HITZARMENA EUSKAL AUTONOMIA ERKIDEGOKO ADMINISTRAZIO OROKORRAREKIN
INGURUMEN ETA MUGIKORTASUN JASANGARRIKO PROIEKTUAREN ESPARRUKO JARDUERAK, AIARALDEKO BEREHALAKO JARDUKETA-PLANEAN (IIP) SARTUAK
Nerbioiko Parke Linealaren azpiegitura osoa zatitzen duten 11 tarteetako 5 zati egin gabe daudenak egokitzea eta hobetzea, Nerbioiko Parke Lineala Garatzeko ekimenaren barruan:
1. Laudio-Arrankudiaga-Bizkaiarekiko lotura tartea
2. El Refor-Saratxoko industrialdea tartea
3. Saratxoko industrialdearen tartea. Poligonora sartzeko bidea
4. Saratxoko poligonoa-￮ mesones auzoa tartea
5. Urduña-Delika tartea.
(Amaiera 2024/12/31 baino lehen)
CONVENIO CON LA ADMINISTRACION GENERAL DEL PAÍS VASCO
ACTUACIONES EN EL MARCO DEL PROYECTO “MEDIO AMBIENTE Y MOVILIDAD SOSTENIBLE” INCLUIDO EN EL PLAN DE ACTUACIÓN INMEDIATA DE AIARALDEA (PAI)
Acondicionamiento y mejora de los posibles 5 tramos pendientes de ejecución de los 11 tramos en que se divide la infraestructura total del Parque Lineal del Nervión, dentro de la iniciativa “Desarrollo del Parque Lineal del Nervión”:
1. Tramo Llodio-Arrankudiaga-Conexión con Bizkaia
2. Tramo El Refor-Polígono Industrial de Saratxo
3. Tramo Polígono Industrial de Saratxo. Vial de acceso al polígono
4. Tramo Polígono de Saratxo-Barrio Mesones
5. Tramo Orduña-Delika.
(Finalización antes del 31/12/2024)</t>
  </si>
  <si>
    <t>2022/12/19
19/12/2022</t>
  </si>
  <si>
    <t>22-03-00-0711
2022/22 F.A, abenduaren 16koa
N. Foral
22/2022 del 16 de diciembre</t>
  </si>
  <si>
    <t>HITZARMENA EUSKAL AUTONOMIA ERKIDEGOKO ADMINISTRAZIO OROKORRAREKIN
INGURUMEN ETA MUGIKORTASUN JASANGARRIKO PROIEKTUAREN ESPARRUKO JARDUERAK, AIARALDEKO BEREHALAKO JARDUKETA-PLANEAN (IIP) SARTUAK
Maroñoko urtegiaren ibaiertzeko ingurunea egokitzea eta ingurumena lehengoratzea
(Amaiera 2023/12/31 baino lehen)
CONVENIO CON LA ADMINISTRACION GENERAL DEL PAÍS VASCO
ACTUACIONES EN EL MARCO DEL PROYECTO “MEDIO AMBIENTE Y MOVILIDAD SOSTENIBLE” INCLUIDO EN EL PLAN DE ACTUACIÓN INMEDIATA DE AIARALDEA (PAI)
Acondicionamiento y restauración medioambiental del entorno ribereño del Embalse de Maroño
(Finalización antes del 31/12/2023)</t>
  </si>
  <si>
    <t>HITZARMENA URAREN EUSKAL AGENTZIAREKIN ETA URBIDE ARABAKO UR PARTZUERGOAREKIN
"Manzanosen (Araba) saneamendu eta arazketa proiektua" gauzatzen eta ondoren kudeatzen eta mantentzen laguntzea. Kolektoreen eta HUAen jarduera bat da, gainazalpeko fluxu bertikaleko iragazki biologikoen motakoa.
(Hitzarmen honen xede diren jarduerak amaitu eta entregatu arte iraungo du, gehienez ere lau urtez, eta aplikatu beharreko legeriaren arabera luza daiteke).
CONVENIO CON AGENCIA VASCA DEL AGUA URA Y CONSORCIO DE AGUAS DE ÁLAVA URBIDE
Colaborar en la ejecución y posterior gestión y mantenimiento del “Proyecto de saneamiento y depuración en Manzanos (Álava)”. Se trata de una actuación de colectores y de una EDAR del tipo filtros biológicos de flujo subsuperficial vertical
(Durará hasta la conclusión y entrega de las actuaciones objeto de este convenio, con un máximo inicial de cuatro años prorrogables de conformidad con la legislación aplicable.)</t>
  </si>
  <si>
    <t>HITZARMENA URAREN EUSKAL AGENTZIAREKIN ETA URBIDE ARABAKO UR PARTZUERGOAREKIN
"Sobrón sistema hornitzeko proiektuaren 1. proiektu banakatua: Sobrón-Presako zundaketa-zatia – Sobróngo hornidura-biltegia (Araba)" burutzeko obrak egitea, eta Sobrón hornidura-sistemaren azpiegitura berrituak kudeatu eta mantentzea.
(Hitzarmen honen xede diren jarduerak amaitu eta entregatu arte iraungo du, gehienez ere lau urtez, eta aplikatu beharreko legeriaren arabera luza daiteke).
CONVENIO CON AGENCIA VASCA DEL AGUA URA Y CONSORCIO DE AGUAS DE ÁLAVA URBIDE
Ejecución de las obras del “Proyecto desglosado 1º del proyecto de abastecimiento al sistema Sobrón: Tramo sondeo de Sobrón-Presa- Depósito de abastecimiento a Sobrón (Álava)” y a gestionar y mantener las infraestructuras renovadas del Sistema de abastecimiento Sobrón.
(Durará hasta la conclusión y entrega de las actuaciones objeto de este convenio, con un máximo inicial de cuatro años prorrogables de conformidad con la legislación aplicable.)</t>
  </si>
  <si>
    <t>(EGIBIDE) DIOCESANAS-JESÚS OBRERO FUNDAZIOAREKIKO HITZARMENA
Desgaitasun intelektuala duten pertsonek hondakinei buruz sentsibilizatzeko kanpaina bat egitea lehen hezkuntzako ikastetxeetan.
(2022/12/31ra arte)
CONVENIO CON FUNDACIÓN DIOCESANAS-JESUS OBRERO FUNDAZIOA (EGIBIDE)
Realización de una campaña de sensibilización sobre residuos en centros escolares de educación primaria, desarrollada por personas con discapacidad intelectual
(Hasta 31/12/2022)</t>
  </si>
  <si>
    <t>2022/11/25
25/11/2022</t>
  </si>
  <si>
    <t>HITZARMENA EUSKAL HERRIKO UNIBERTSITATEAREKIN (UPV/EHU)
2022-2023 aldian farmako-kutsadurako aditu-tituluaren prestakuntza-programa garatzea, bai eta arlo horretako aldeentzat interesgarritzat jotzen den beste edozein prestakuntza-ekintza osagarri ere.
(2023/07/31ra arte)
CONVENIO CON UNIVERSIDAD DEL PAIS VASCO (UPV/EHU)
Desarrollo del programa formativo del título propio de experto en farmacontaminación en el período 2022-2023 y de cualquiera otra acción formativa complementaria que se considere de interés para las partes en esta materia
(Hasta 31/07/2023)</t>
  </si>
  <si>
    <t>2022/11/16
16/11/2022</t>
  </si>
  <si>
    <t>HITZARMENA BERNEDOKO ADMINISTRAZIO BATZARRAREKIN
Erakundearen hondakin-uren araztegia ustiatzea, kontserbatzea eta mantentzea, bai eta egon daitezkeen ponpaketa-estazioak eta lotutako kolektoreak ere
(2023-2025 aldia - beste 2 urtez luza daiteke)
CONVENIO CON J.A. BERNEDO
Explotación, conservación y mantenimiento de la Estación Depuradora de Aguas Residuales de la Entidad, así como de las posibles estaciones de bombeo y colectores asociados 
(Período 2023-2025- Prorrogable por 2 años adicionales)</t>
  </si>
  <si>
    <t>HITZARMENA IZARRAKO ADMINISTRAZIO BATZARRAREKIN
Erakundearen hondakin-uren araztegia ustiatzea, kontserbatzea eta mantentzea, bai eta egon daitezkeen ponpaketa-estazioak eta lotutako kolektoreak ere
(2023-2025 aldia - beste 2 urtez luza daiteke)
CONVENIO CON J.A. IZARRA
Explotación, conservación y mantenimiento de la Estación Depuradora de Aguas Residuales de la Entidad, así como de las posibles estaciones de bombeo y colectores asociados 
(Período 2023-2025- Prorrogable por 2 años adicionales)</t>
  </si>
  <si>
    <t>HITZARMENA STA. CRUZ DE CAMPEZUKO ADMINISTRAZIO BATZARRAREKIN
Erakundearen hondakin-uren araztegia ustiatzea, kontserbatzea eta mantentzea, bai eta egon daitezkeen ponpaketa-estazioak eta lotutako kolektoreak ere
(2023-2025 aldia - beste 2 urtez luza daiteke)
CONVENIO CON J.A. STA. CRUZ DE CAMPEZO
Explotación, conservación y mantenimiento de la Estación Depuradora de Aguas Residuales de la Entidad, así como de las posibles estaciones de bombeo y colectores asociados 
(Período 2023-2025- Prorrogable por 2 años adicionales)</t>
  </si>
  <si>
    <t>HITZARMENA URBIDE UR PATZUERGOAREKIN
Erakundearen hondakin-uren araztegia ustiatzea, kontserbatzea eta mantentzea, bai eta egon daitezkeen ponpaketa-estazioak eta lotutako kolektoreak ere (Alegria/Dulantzi, Agurain, Maeztu, Harana eta Ribabellosako erakundeak, Gaubeako HUAz gain)
(2023-2025 aldia - beste 2 urtez luza daiteke)
CONVENIO CON CONSORCIO DE AGUAS URBIDE
Explotación, conservación y mantenimiento de la Estación Depuradora de Aguas Residuales de la Entidad, así como de las posibles estaciones de bombeo y colectores asociados (Entidades de Alegría/Dulantzi, Salvatierra/Agurain, Maeztu, Valle de Arana y Ribabellosa, además de la EDAR de Valdegovía)
(Período 2023-2025- Prorrogable por 2 años adicionales)</t>
  </si>
  <si>
    <t>HITZARMENA GAZTERIAREN FORU ERAKUNDEAREKIN
Zuatza uhartearen hondakin-uren araztegia ustiatzea, kontserbatzea eta mantentzea, bai eta egon daitezkeen ponpaketa-estazioak eta lotutako kolektoreak ere
(2023-2025 aldia - beste 2 urtez luza daiteke)
CONVENIO CON INSTITUTO FORAL DE LA JUVENTUD
Explotación, conservación y mantenimiento de la Estación Depuradora de Aguas Residuales de la Isla de Zuaza, así como de las posibles estaciones de bombeo y colectores asociados 
(Período 2023-2025- Prorrogable por 2 años adicionales)</t>
  </si>
  <si>
    <t>ARABA GARAPEN AGENTZIAREKIKO HITZARMENA
Goiaingo industrialdearen hondakin-uren araztegia ustiatzea, kontserbatzea eta mantentzea, bai eta egon daitezkeen ponpaketa-estazioak eta lotutako kolektoreak ere
(2023-2025 aldia - beste 2 urtez luza daiteke)
CONVENIO CON ALAVA AGENCIA DE DESARROLLO
Explotación, conservación y mantenimiento de la Estación Depuradora de Aguas Residuales del Polígo Industrial de Gojain, así como de las posibles estaciones de bombeo y colectores asociados 
(Período 2023-2025- Prorrogable por 2 años adicionales)</t>
  </si>
  <si>
    <t>EUSKADIKO HAZIEN SAREAREKIKO HITZARMENA
Basa, zuhaitz eta zuhaixka florako espezieen fruta barietateak babestea
(2022/12/31ra arte)
CONVENIO CON RED DE SEMILLAS DE EUSKADI - EUSKADIKO HAZIEN SAREA
Preservación de las variedades frutícolas de especies de flora silvestre, arbórea y arbustiva
(Hasta 31/12/2022)</t>
  </si>
  <si>
    <t>2022/10/02
02/10/2022</t>
  </si>
  <si>
    <t>HITZARMENA ARTZINIEGAKO UDALAREKIN ETA ARTEA ETNOGRAFIA ELKARTEAREKIN
Artziniegako museo etnografikoaren kudeaketa eta finantzaketa
(2025eko abenduaren 31ra arte – Beste lau urtez luzatu ahal izango da)
CONVENIO CON AYUNTAMIENTO DE ARTZINIEGA Y LA ASOCIACIÓN ETNOGRÁFICA ARTEA
Gestión y financiación de museo etnográfico de Artziniega
(Hasta 31/12/2025- Objeto de prórroga por un plazo adicional de cuatro años más)</t>
  </si>
  <si>
    <t>2022/02/11
11/02/2022</t>
  </si>
  <si>
    <t>HITZARMENA GAUBEAKO UDALAREKIN
Varonatarren dorrearen balio kultural eta arkitektonikoaren zabalkundea eta kudeaketa-gomendioa
(2022/12/31 arte)
CONVENIO CON AYUNTAMIENTO DE VALDEGOVIA
Divulgación del valor cultural y arquitectónico de la Torre de los Varona y encomienda de gestión
(Hasta 31/12/2022)</t>
  </si>
  <si>
    <t>2022/07/18
18/07/2022</t>
  </si>
  <si>
    <t>GASTEIZKO ELIZBARRUTIAREKIKO HITZARMENAREN LUZAPENA
Arte Sakroko Museoa kudeatzeko gastuak finantzatzea- Defizitaren kasuan, bi erakundeek beteko dute, zati berdinetan.
(2022/12/31 arte - Esanbidezko luzapena, gehienez 4 urtera arte)
PRORROGA CONVENIO CON OBISPADO DE LA DIÓCESIS DE VITORIA
Financiación de los gastos de gestión de Museo de Arte Sacro- En el caso de déficit, será cubierto por ambas instituciones a partes iguales.
(Hasta 31/12/2022- Prórroga expresa anual hasta 2024 como máximo)</t>
  </si>
  <si>
    <t>2022/03/18
2021/02/12
18/03/2022
12/02/2021</t>
  </si>
  <si>
    <t>GASTEIZKO ELIZBARRUTIAREKIKO HITZARMENA
Gasteizko Elizbarrutiaren ondasun higigarriak kontserbatzeko, birgaitzeko edota zaharberritzeko obrak finantzatzea
(2021/12/31 arte - Esanbidezko luzapena, gehienez 4 urtera arte)
CONVENIO CON OBISPADO DE LA DIOCESIS DE VITORIA
Financiar las obras de conservación, rehabilitación y/o restauración de bienes muebles propiedad de la Diócesis de Vitoria
(Hasta 31/12/2021- Prórroga expresa hasta un máximo de 4 años)</t>
  </si>
  <si>
    <t>2022/01/21
2021/03/12
21/01/2022
12/03/2021</t>
  </si>
  <si>
    <t>GASTEIZKO ELIZBARRUTIAREKIKO HITZARMENA
Gotzaindegiaren ondasun higigarriak kontserbatzeko, birgaitzeko edota zaharberritzeko obrak finantzatzea
(2022/12/31 arte - Esanbidezko luzapena, gehienez 4 urtera arte (2025))
CONVENIO CON OBISPADO DE LA DIOCESIS DE VITORIA
Financiar las obras de conservación, rehabilitación y/o restauración de bienes inmuebles propiedad del Obispado
(Hasta 31/12/2022- Prórroga expresa hasta un máximo de 4 años (2025))</t>
  </si>
  <si>
    <t>2022/10/11 (gehikuntza)
2022/01/21
2021/03/12
11/10/2022 (incremento)
21/01/2022
12/03/2021</t>
  </si>
  <si>
    <t>AÑANAKO UDALAREN KUDEAKETA-GOMENDIOAREN HITZARMENA
Hainbat kontraturen lizitazioa, Next Generation EU funtsek finantzatutako berreskuratze, eraldatze eta erresilientzia-planeko "Añanako Gatz Haraneko turismo-jasangarritasuneko Planaren" 1. eta 8. jarduketen kudeaketaren esparruan, langileei eta gobernu eta administrazio organoei laguntza emanez, beharrezkoa denean.
(Hitzarmen honen xede den gomendioaren indarraldia agindutako lanak egiteko behar den denbora guztirako izango da, eta, nolanahi ere, hitzarmen honen xede diren jarduketak egiten direnean amaituko da. Epe hori ezin izango da lau urtetik gorakoa izan, hargatik eragotzi gabe beste lau urtez luzatzea erabaki ahal izatea).
CONVENIO ENCOMIENDA DE GESTION DEL AYUNTAMIENTO DE AÑANA
Licitación de varios contratos, asistiendo al personal y a los órganos de gobierno y administración cuando así resulte preciso, en el ámbito de la gestión de las actuaciones 1 y 8 del “Plan de Sostenibilidad turística en destino Valle Salado de Añana” del Plan de recuperación, transformación y resiliencia financiado por los fondos Next Generation EU.
(La vigencia de la encomienda objeto del presente convenio se extenderá a todo el tiempo necesario para llevar a cabo los trabajos encomendados, y en todo caso, finalizará al realizarse las actuaciones objeto del presente convenio. Dicho plazo no podrá ser superior a cuatro años, sin perjuicio de que pueda acordarse su prórroga por otros cuatro años adicionales)</t>
  </si>
  <si>
    <t>2022/06/23
23/06/2022</t>
  </si>
  <si>
    <t>ARABAKO XAKE FEDERAZIOAREKIKO HITZARMENAREN 2022KO EKARPENA 2021-2022 IKASTURTEA
Eskola Kirolaren kudeaketa 2022/2023 ikasturtean
(2022ko urtarrilatik ekainara - 2024ra arte) 
APORTACION 2022 CURSO 2021-2022 CONVENIO CON FEDERACION ALAVESA DE AJEDREZ
Gestión Deporte Escolar durante el curso 2022 / 2023
(Enero-Junio 2022)   (Hasta 2024)</t>
  </si>
  <si>
    <t>2020/11/25
25/11/2020</t>
  </si>
  <si>
    <t>ARABAKO ATLETISMO FEDERAZIOAREKIKO HITZARMENAREN 2022KO EKARPENA 2021-2022 IKASTURTEA
Eskola Kirolaren kudeaketa 2022/2023 ikasturtean
(2022ko urtarrilatik ekainara - 2024ra arte) 
APORTACION 2022 CURSO 2021-2022 CONVENIO CON FEDERACION ALAVESA DE ATLETISMO
Gestión Deporte Escolar durante el curso 2022 / 2023
(Enero-Junio 2022)   (Hasta 2024)</t>
  </si>
  <si>
    <t>ARABAKO BADMINTON FEDERAZIOAREKIKO HITZARMENAREN 2022KO EKARPENA 2021-2022 IKASTURTEA
Eskola Kirolaren kudeaketa 2022/2023 ikasturtean
(2022ko urtarrilatik ekainara - 2024ra arte) 
APORTACION 2022 CURSO 2021-2022 CONVENIO CON FEDERACION ALAVESA DE BADMINTON
Gestión Deporte Escolar durante el curso 2022 / 2023
(Enero-Junio 2022)   (Hasta 2024)</t>
  </si>
  <si>
    <t>ARABAKO SASKIBALOI FEDERAZIOAREKIKO HITZARMENAREN 2022KO EKARPENA 2021-2022 IKASTURTEA
Eskola Kirolaren kudeaketa 2022/2023 ikasturtean
(2022ko urtarrilatik ekainara - 2024ra arte) 
APORTACION 2022 CURSO 2021-2022 CONVENIO CON FEDERACION ALAVESA DE BALONCESTO
Gestión Deporte Escolar durante el curso 2022 / 2023
(Enero-Junio 2022)   (Hasta 2024)</t>
  </si>
  <si>
    <t>ARABAKO ESKUBALOI FEDERAZIOAREKIKO HITZARMENAREN 2022KO EKARPENA 2021-2022 IKASTURTEA
Eskola Kirolaren kudeaketa 2022/2023 ikasturtean
(2022ko urtarrilatik ekainara) 
APORTACION 2022 CURSO 2021-2022 CONVENIO CON FEDERACION ALAVESA DE BALONMANO
Gestión Deporte Escolar durante el curso 2022 / 2023
(Enero-Junio 2022)</t>
  </si>
  <si>
    <t>2021/03/29
29/03/2021</t>
  </si>
  <si>
    <t>ARABAKO BEISBOL FEDERAZIOAREKIKO HITZARMENAREN 2022KO EKARPENA 2021-2022 IKASTURTEA
Eskola Kirolaren kudeaketa 2022/2023 ikasturtean
(2022ko urtarrilatik ekainara - 2024ra arte) 
APORTACION 2022 CURSO 2021-2022 CONVENIO CON FEDERACION ALAVESA DE BEISBOL
Gestión Deporte Escolar durante el curso 2022 / 2023
(Enero-Junio 2022)   (Hasta 2024)</t>
  </si>
  <si>
    <t>ARABAKO BOLO FEDERAZIOAREKIKO HITZARMENAREN 2022KO EKARPENA 2021-2022 IKASTURTEA
Eskola Kirolaren kudeaketa 2022/2023 ikasturtean
(2022ko urtarrilatik ekainara - 2024ra arte) 
APORTACION 2022 CURSO 2021-2022 CONVENIO CON FEDERACION ALAVESA DE BOLOS
Gestión Deporte Escolar durante el curso 2022 / 2023
(Enero-Junio 2022)   (Hasta 2024)</t>
  </si>
  <si>
    <t>ARABAKO BOXEO FEDERAZIOAREKIKO HITZARMENAREN 2022KO EKARPENA 2021-2022 IKASTURTEA
Eskola Kirolaren kudeaketa 2022/2023 ikasturtean
(2022ko urtarrilatik ekainara - 2024ra arte) 
APORTACION 2022 CURSO 2021-2022 CONVENIO CON FEDERACION ALAVESA DE BOXEO
Gestión Deporte Escolar durante el curso 2022 / 2023
(Enero-Junio 2022)   (Hasta 2024)</t>
  </si>
  <si>
    <t>ARABAKO TXIRRINDULARITZA FEDERAZIOAREKIKO HITZARMENAREN 2022KO EKARPENA 2021-2022 IKASTURTEA
Eskola Kirolaren kudeaketa 2022/2023 ikasturtean
(2022ko urtarrilatik ekainara - 2024ra arte) 
APORTACION 2022 CURSO 2021-2022 CONVENIO CON FEDERACION ALAVESA DE CICLISMO
Gestión Deporte Escolar durante el curso 2022 / 2023
(Enero-Junio 2022)   (Hasta 2024)</t>
  </si>
  <si>
    <t>ARABAKO NEGUKO KIROL FEDERAZIOAREKIKO HITZARMENAREN 2022KO EKARPENA 2021-2022 IKASTURTEA
Eskola Kirolaren kudeaketa 2022/2023 ikasturtean
(2022ko urtarrilatik ekainara - 2024ra arte) 
APORTACION 2022 CURSO 2021-2022 CONVENIO CON FEDERACION ALAVESA DE DEPORTES DE INVIERNO
Gestión Deporte Escolar durante el curso 2022 / 2023
(Enero-Junio 2022)   (Hasta 2024)</t>
  </si>
  <si>
    <t>ARABAKO ESKRIMA FEDERAZIOAREKIKO HITZARMENAREN 2022KO EKARPENA 2021-2022 IKASTURTEA
Eskola Kirolaren kudeaketa 2022/2023 ikasturtean
(2022ko urtarrilatik ekainara - 2024ra arte) 
APORTACION 2022 CURSO 2021-2022 CONVENIO CON FEDERACION ALAVESA DE ESGRIMA
Gestión Deporte Escolar durante el curso 2022 / 2023
(Enero-Junio 2022)   (Hasta 2024)</t>
  </si>
  <si>
    <t>21-03-00-0643
20-03-00-0575</t>
  </si>
  <si>
    <t>ARABAKO FUTBOL FEDERAZIOAREKIKO HITZARMENAREN 2022KO EKARPENA 2021-2022 IKASTURTEA
Eskola Kirolaren kudeaketa 2022/2023 ikasturtean
(2022ko urtarrilatik ekainara - 2024ra arte) 
APORTACION 2022 CURSO 2021-2022 CONVENIO CON FEDERACION ALAVESA DE FUTBOL
Gestión Deporte Escolar durante el curso 2022 / 2023
(Enero-Junio 2022)   (Hasta 2024)</t>
  </si>
  <si>
    <t>ARABAKO GIMNASTIKA FEDERAZIOAREKIKO HITZARMENAREN 2022KO EKARPENA 2021-2022 IKASTURTEA
Eskola Kirolaren kudeaketa 2022/2023 ikasturtean
(2022ko urtarrilatik ekainara - 2024ra arte) 
APORTACION 2022 CURSO 2021-2022 CONVENIO CON FEDERACION ALAVESA DE GIMNASIA
Gestión Deporte Escolar durante el curso 2022 / 2023
(Enero-Junio 2022)   (Hasta 2024)</t>
  </si>
  <si>
    <t>ARABAKO GOLF FEDERAZIOAREKIKO HITZARMENAREN 2022KO EKARPENA 2021-2022 IKASTURTEA
Eskola Kirolaren kudeaketa 2022/2023 ikasturtean
(2022ko urtarrilatik ekainara - 2024ra arte) 
APORTACION 2022 CURSO 2021-2022 CONVENIO CON FEDERACION ALAVESA DE GOLF
Gestión Deporte Escolar durante el curso 2022 / 2023
(Enero-Junio 2022)   (Hasta 2024)</t>
  </si>
  <si>
    <t>ARABAKO HALTEROFILIA FEDERAZIOAREKIKO HITZARMENAREN 2022KO EKARPENA 2021-2022 IKASTURTEA
Eskola Kirolaren kudeaketa 2022/2023 ikasturtean
(2022ko urtarrilatik ekainara - 2024ra arte) 
APORTACION 2022 CURSO 2021-2022 CONVENIO CON FEDERACION ALAVESA DE HALTEROFILIA
Gestión Deporte Escolar durante el curso 2022 / 2023
(Enero-Junio 2022)   (Hasta 2024)</t>
  </si>
  <si>
    <t>ARABAKO HOCKEY FEDERAZIOAREKIKO HITZARMENAREN 2022KO EKARPENA 2021-2022 IKASTURTEA
Eskola Kirolaren kudeaketa 2022/2023 ikasturtean
(2022ko urtarrilatik ekainara - 2024ra arte) 
APORTACION 2022 CURSO 2021-2022 CONVENIO CON FEDERACION ALAVESA DE HOCKEY
Gestión Deporte Escolar durante el curso 2022 / 2023
(Enero-Junio 2022)   (Hasta 2024)</t>
  </si>
  <si>
    <t>ARABAKO JUDO FEDERAZIOAREKIKO HITZARMENAREN 2022KO EKARPENA 2021-2022 IKASTURTEA
Eskola Kirolaren kudeaketa 2022/2023 ikasturtean
(2022ko urtarrilatik ekainara - 2024ra arte) 
APORTACION 2022 CURSO 2021-2022 CONVENIO CON FEDERACION ALAVESA DE JUDO
Gestión Deporte Escolar durante el curso 2022 / 2023
(Enero-Junio 2022)   (Hasta 2024)</t>
  </si>
  <si>
    <t>ARABAKO KARATE FEDERAZIOAREKIKO HITZARMENAREN 2022KO EKARPENA 2021-2022 IKASTURTEA
Eskola Kirolaren kudeaketa 2022/2023 ikasturtean
(2022ko urtarrilatik ekainara - 2024ra arte) 
APORTACION 2022 CURSO 2021-2022 CONVENIO CON FEDERACION ALAVESA DE KARATE
Gestión Deporte Escolar durante el curso 2022 / 2023
(Enero-Junio 2022)   (Hasta 2024)</t>
  </si>
  <si>
    <t>ARABAKO BORROKA FEDERAZIOAREKIKO HITZARMENAREN 2022KO EKARPENA 2021-2022 IKASTURTEA
Eskola Kirolaren kudeaketa 2022/2023 ikasturtean
(2022ko urtarrilatik ekainara - 2024ra arte) 
APORTACION 2022 CURSO 2021-2022 CONVENIO CON FEDERACION ALAVESA DE LUCHA
Gestión Deporte Escolar durante el curso 2022 / 2023
(Enero-Junio 2022)   (Hasta 2024)</t>
  </si>
  <si>
    <t>ARABAKO MENDI FEDERAZIOAREKIKO HITZARMENAREN 2022KO EKARPENA 2021-2022 IKASTURTEA
Eskola Kirolaren kudeaketa 2022/2023 ikasturtean
(2022ko urtarrilatik ekainara - 2024ra arte) 
APORTACION 2022 CURSO 2021-2022 CONVENIO CON FEDERACION ALAVESA DE MONTAÑA
Gestión Deporte Escolar durante el curso 2022 / 2023
(Enero-Junio 2022)   (Hasta 2024)</t>
  </si>
  <si>
    <t>ARABAKO HIGERIKETA FEDERAZIOAREKIKO HITZARMENAREN 2022KO EKARPENA 2021-2022 IKASTURTEA
Eskola Kirolaren kudeaketa 2022/2023 ikasturtean
(2022ko urtarrilatik ekainara - 2024ra arte) 
APORTACION 2022 CURSO 2021-2022 CONVENIO CON FEDERACION ALAVESA DE NATACIÓN
Gestión Deporte Escolar durante el curso 2022 / 2023
(Enero-Junio 2022)   (Hasta 2024)</t>
  </si>
  <si>
    <t>ARABAKO PADEL FEDERAZIOAREKIKO HITZARMENAREN 2022KO EKARPENA 2021-2022 IKASTURTEA
Eskola Kirolaren kudeaketa 2022/2023 ikasturtean
(2022ko urtarrilatik ekainara - 2024ra arte) 
APORTACION 2022 CURSO 2021-2022 CONVENIO CON FEDERACION ALAVESA DE PADEL
Gestión Deporte Escolar durante el curso 2022 / 2023
(Enero-Junio 2022)   (Hasta 2024)</t>
  </si>
  <si>
    <t>ARABAKO IRRISTAKETA FEDERAZIOAREKIKO HITZARMENAREN 2022KO EKARPENA 2021-2022 IKASTURTEA
Eskola Kirolaren kudeaketa 2022/2023 ikasturtean
(2022ko urtarrilatik ekainara - 2024ra arte) 
APORTACION 2022 CURSO 2021-2022 CONVENIO CON FEDERACION ALAVESA DE PATINAJE
Gestión Deporte Escolar durante el curso 2022 / 2023
(Enero-Junio 2022)   (Hasta 2024)</t>
  </si>
  <si>
    <t>ARABAKO ESKU PILOTA FEDERAZIOAREKIKO HITZARMENAREN 2022KO EKARPENA 2021-2022 IKASTURTEA
Eskola Kirolaren kudeaketa 2022/2023 ikasturtean
(2022ko urtarrilatik ekainara - 2024ra arte) 
APORTACION 2022 CURSO 2021-2022 CONVENIO CON FEDERACION ALAVESA DE PELOTA VASCA
Gestión Deporte Escolar durante el curso 2022 / 2023
(Enero-Junio 2022)   (Hasta 2024)</t>
  </si>
  <si>
    <t>ARABAKO RUGBY FEDERAZIOAREKIKO HITZARMENAREN 2022KO EKARPENA 2021-2022 IKASTURTEA
Eskola Kirolaren kudeaketa 2022/2023 ikasturtean
(2022ko urtarrilatik ekainara - 2024ra arte) 
APORTACION 2022 CURSO 2021-2022 CONVENIO CON FEDERACION ALAVESA DE RUGBY
Gestión Deporte Escolar durante el curso 2022 / 2023
(Enero-Junio 2022)   (Hasta 2024)</t>
  </si>
  <si>
    <t>ARABAKO PIRAGUISMO FEDERAZIOAREKIKO HITZARMENAREN 2022KO EKARPENA 2021-2022 IKASTURTEA
Eskola Kirolaren kudeaketa 2022/2023 ikasturtean
(2022ko urtarrilatik ekainara - 2024ra arte) 
APORTACION 2022 CURSO 2021-2022 CONVENIO CON FEDERACION ALAVESA DE PIRAGÜISMO
Gestión Deporte Escolar durante el curso 2022 / 2023
(Enero-Junio 2022)   (Hasta 2024)</t>
  </si>
  <si>
    <t>ARABAKO SQUASH FEDERAZIOAREKIKO HITZARMENAREN 2022KO EKARPENA 2021-2022 IKASTURTEA
Eskola Kirolaren kudeaketa 2022/2023 ikasturtean
(2022ko urtarrilatik ekainara) 
APORTACION 2022 CURSO 2021-2022 CONVENIO CON FEDERACION ALAVESA DE SQUASH
Gestión Deporte Escolar durante el curso 2022 / 2023
(Enero-Junio 2022)</t>
  </si>
  <si>
    <t>2021/04/08
08/04/2021</t>
  </si>
  <si>
    <t>ARABAKO TAEKWONDO FEDERAZIOAREKIKO HITZARMENAREN 2022KO EKARPENA 2021-2022 IKASTURTEA
Eskola Kirolaren kudeaketa 2022/2023 ikasturtean
(2022ko urtarrilatik ekainara - 2024ra arte) 
APORTACION 2022 CURSO 2021-2022 CONVENIO CON FEDERACION ALAVESA DE TAEKWONDO
Gestión Deporte Escolar durante el curso 2022 / 2023
(Enero-Junio 2022)   (Hasta 2024)</t>
  </si>
  <si>
    <t>ARABAKO TENIS FEDERAZIOAREKIKO HITZARMENAREN 2022KO EKARPENA 2021-2022 IKASTURTEA
Eskola Kirolaren kudeaketa 2022/2023 ikasturtean
(2022ko urtarrilatik ekainara - 2024ra arte) 
APORTACION 2022 CURSO 2021-2022 CONVENIO CON FEDERACION ALAVESA DE TENIS
Gestión Deporte Escolar durante el curso 2022 / 2023
(Enero-Junio 2022)   (Hasta 2024)</t>
  </si>
  <si>
    <t>ARABAKO PING-PONG FEDERAZIOAREKIKO HITZARMENAREN 2022KO EKARPENA 2021-2022 IKASTURTEA
Eskola Kirolaren kudeaketa 2022/2023 ikasturtean
(2022ko urtarrilatik ekainara - 2024ra arte) 
APORTACION 2022 CURSO 2021-2022 CONVENIO CON FEDERACION ALAVESA DE TENIS DE MESA
Gestión Deporte Escolar durante el curso 2022 / 2023
(Enero-Junio 2022)   (Hasta 2024)</t>
  </si>
  <si>
    <t>ARABAKO ARKU TIRO FEDERAZIOAREKIKO HITZARMENAREN 2022KO EKARPENA 2021-2022 IKASTURTEA
Eskola Kirolaren kudeaketa 2022/2023 ikasturtean
(2022ko urtarrilatik ekainara - 2024ra arte) 
APORTACION 2022 CURSO 2021-2022 CONVENIO CON FEDERACION ALAVESA DE TIRO CON ARCO
Gestión Deporte Escolar durante el curso 2022 / 2023
(Enero-Junio 2022)   (Hasta 2024)</t>
  </si>
  <si>
    <t>ARABAKO BELA FEDERAZIOAREKIKO HITZARMENAREN 2022KO EKARPENA 2021-2022 IKASTURTEA
Eskola Kirolaren kudeaketa 2022/2023 ikasturtean
(2022ko urtarrilatik ekainara) 
APORTACION 2022 CURSO 2021-2022 CONVENIO CON FEDERACION ALAVESA DE VELA
Gestión Deporte Escolar durante el curso 2022 / 2023
(Enero-Junio 2022)</t>
  </si>
  <si>
    <t xml:space="preserve">ARABAKO BOLEIBOL FEDERAZIOAREKIKO HITZARMENAREN 2022KO EKARPENA 2021-2022 IKASTURTEA
Eskola Kirolaren kudeaketa 2022/2023 ikasturtean
(2022ko urtarrilatik ekainara) 
APORTACION 2022 CURSO 2021-2022 CONVENIO CON FEDERACION ALAVESA DE VOLEIBOL
Gestión Deporte Escolar durante el curso 2022 / 2023
(Enero-Junio 2022) </t>
  </si>
  <si>
    <t>ARABAKO BOLO FEDERAZIOAREKIKO HITZARMENAREN 2022KO EKARPENA 2021-2022 IKASTURTEA
Bola-jokoa sustatzeko programarako laguntza teknikoa hainbat disziplinitan
(2022/12/31ra arte) 
CONVENIO CON LA FEDERACIÓN ALAVESA DE BOLOS
Asistencia técnica al programa de promoción y fomento del juego de bolos en sus distinas disciplinas
(Hasta 31/12/2022)</t>
  </si>
  <si>
    <t>2022/03/25
25/03/2022</t>
  </si>
  <si>
    <t>2022/06/01
01/06/2022</t>
  </si>
  <si>
    <t>ARABAKO XAKE FEDERAZIOAREKIKO HITZARMENAREN 2022KO EKARPENA
Eskola Kirolaren kudeaketa 2022/2023 ikasturtean
(2022ko irailetik abendura - 2024ra arte)
APORTACIÓN 2022 CONVENIO CON FEDERACION ALAVESA DE AJEDREZ
Gestión Deporte Escolar durante el curso 2022 / 2023
(Septiembre-Diciembre 2022)   (Hasta 2024)</t>
  </si>
  <si>
    <t>ARABAKO ATLETISMO FEDERAZIOAREKIKO HITZARMENAREN 2022KO EKARPENA
Eskola Kirolaren kudeaketa 2022/2023 ikasturtean
(2022ko irailetik abendura - 2024ra arte)
APORTACIÓN 2022 CONVENIO CON FEDERACION ALAVESA DE ATLETISMO
Gestión Deporte Escolar durante el curso 2022 / 2023
(Septiembre-Diciembre 2022)   (Hasta 2024)</t>
  </si>
  <si>
    <t>22-03-00-0546
20-03-00-0575</t>
  </si>
  <si>
    <t>ARABAKO BADMINTON FEDERAZIOAREKIKO HITZARMENAREN 2022KO EKARPENA
Eskola Kirolaren kudeaketa 2022/2023 ikasturtean
(2022ko irailetik abendura - 2024ra arte)
APORTACIÓN 2022 CONVENIO CON FEDERACION ALAVESA DE BADMINTON
Gestión Deporte Escolar durante el curso 2022 / 2023
(Septiembre-Diciembre 2022)   (Hasta 2024)</t>
  </si>
  <si>
    <t>ARABAKO SASKIBALOI FEDERAZIOAREKIKO HITZARMENAREN 2022KO EKARPENA
Eskola Kirolaren kudeaketa 2022/2023 ikasturtean
(2022ko irailetik abendura - 2024ra arte)
APORTACIÓN 2022 CONVENIO CON FEDERACION ALAVESA DE BALONCESTO
Gestión Deporte Escolar durante el curso 2022 / 2023
(Septiembre-Diciembre 2022)   (Hasta 2024)</t>
  </si>
  <si>
    <t>ARABAKO ESKUBALOI FEDERAZIOAREKIKO HITZARMENAREN 2022KO EKARPENA
Eskola Kirolaren kudeaketa 2022/2023 ikasturtean
(2022ko irailetik abendura - 2024ra arte)
APORTACIÓN 2022 CONVENIO CON FEDERACION ALAVESA DE BALONMANO
Gestión Deporte Escolar durante el curso 2022 / 2023
(Septiembre-Diciembre 2022) (Hasta 2024)</t>
  </si>
  <si>
    <t>ARABAKO BOLO FEDERAZIOAREKIKO HITZARMENAREN 2022KO EKARPENA
Eskola Kirolaren kudeaketa 2022/2023 ikasturtean
(2022ko irailetik abendura - 2024ra arte)
APORTACIÓN 2022 CONVENIO CON FEDERACION ALAVESA DE BOLOS
Gestión Deporte Escolar durante el curso 2022 / 2023
(Septiembre-Diciembre 2022)   (Hasta 2024)</t>
  </si>
  <si>
    <t>ARABAKO BOXEO FEDERAZIOAREKIKO HITZARMENAREN 2022KO EKARPENA
Eskola Kirolaren kudeaketa 2022/2023 ikasturtean
(2022ko irailetik abendura - 2024ra arte)
APORTACIÓN 2022 CONVENIO CON FEDERACION ALAVESA DE BOXEO
Gestión Deporte Escolar durante el curso 2022 / 2023
(Septiembre-Diciembre 2022)   (Hasta 2024)</t>
  </si>
  <si>
    <t>ARABAKO TXIRRINDULARITZA FEDERAZIOAREKIKO HITZARMENAREN 2022KO EKARPENA
Eskola Kirolaren kudeaketa 2022/2023 ikasturtean
(2022ko irailetik abendura - 2024ra arte)
APORTACIÓN 2022 CONVENIO CON FEDERACION ALAVESA DE CICLISMO
Gestión Deporte Escolar durante el curso 2022 / 2023
(Septiembre-Diciembre 2022)   (Hasta 2024)</t>
  </si>
  <si>
    <t>ARABAKO ELBARRIENTZAKO KIROL FEDERAZIOAREKIKO HITZARMENAREN 2022KO EKARPENA
Eskola Kirolaren kudeaketa 2022/2023 ikasturtean
(2022ko irailetik abendura - 2024ra arte)
APORTACIÓN 2022 CONVENIO CON FEDERACION ALAVESA DE DEPORTES PARA MINUSVÁLIDOS
Gestión Deporte Escolar durante el curso 2022 / 2023
(Septiembre-Diciembre 2022) (Hasta 2024)</t>
  </si>
  <si>
    <t>ARABAKO NEGUKO KIROL FEDERAZIOAREKIKO HITZARMENAREN 2022KO EKARPENA
Eskola Kirolaren kudeaketa 2022/2023 ikasturtean
(2022ko irailetik abendura - 2024ra arte)
APORTACIÓN 2022 CONVENIO CON FEDERACION ALAVESA DE DEPORTES DE INVIERNO
Gestión Deporte Escolar durante el curso 2022 / 2023
(Septiembre-Diciembre 2022)   (Hasta 2024)</t>
  </si>
  <si>
    <t>ARABAKO ESGRIMA FEDERAZIOAREKIKO HITZARMENAREN 2022KO EKARPENA
Eskola Kirolaren kudeaketa 2022/2023 ikasturtean
(2022ko irailetik abendura - 2024ra arte)
APORTACIÓN 2022 CONVENIO CON FEDERACION ALAVESA DE ESGRIMA
Gestión Deporte Escolar durante el curso 2022 / 2023
(Septiembre-Diciembre 2022)   (Hasta 2024)</t>
  </si>
  <si>
    <t>ARABAKO FUTBOL FEDERAZIOAREKIKO HITZARMENAREN 2022KO EKARPENA
Eskola Kirolaren kudeaketa 2022/2023 ikasturtean
(2022ko irailetik abendura - 2024ra arte)
APORTACIÓN 2022 CONVENIO CON FEDERACION ALAVESA DE FUTBOL
Gestión Deporte Escolar durante el curso 2022 / 2023
(Septiembre-Diciembre 2022)   (Hasta 2024)</t>
  </si>
  <si>
    <t>ARABAKO GIMNASIA FEDERAZIOAREKIKO HITZARMENAREN 2022KO EKARPENA
Eskola Kirolaren kudeaketa 2022/2023 ikasturtean
(2022ko irailetik abendura - 2024ra arte)
APORTACIÓN 2022 CONVENIO CON FEDERACION ALAVESA DE GIMNASIA
Gestión Deporte Escolar durante el curso 2022 / 2023
(Septiembre-Diciembre 2022)   (Hasta 2024)</t>
  </si>
  <si>
    <t>ARABAKO GOLF FEDERAZIOAREKIKO HITZARMENAREN 2022KO EKARPENA
Eskola Kirolaren kudeaketa 2022/2023 ikasturtean
(2022ko irailetik abendura - 2024ra arte)
APORTACIÓN 2022 CONVENIO CON FEDERACION ALAVESA DE GOLF
Gestión Deporte Escolar durante el curso 2022 / 2023
(Septiembre-Diciembre 2022)   (Hasta 2024)</t>
  </si>
  <si>
    <t>ARABAKO HALTEROFILIA FEDERAZIOAREKIKO HITZARMENAREN 2022KO EKARPENA
Eskola Kirolaren kudeaketa 2022/2023 ikasturtean
(2022ko irailetik abendura - 2024ra arte)
APORTACIÓN 2022 CONVENIO CON FEDERACION ALAVESA DE HALTEROFILIA
Gestión Deporte Escolar durante el curso 2022 / 2023
(Septiembre-Diciembre 2022)   (Hasta 2024)</t>
  </si>
  <si>
    <t>ARABAKO HERRI KIROL FEDERAZIOAREKIKO HITZARMENAREN 2022KO EKARPENA
Eskola Kirolaren kudeaketa 2022/2023 ikasturtean
(2022ko irailetik abendura - 2024ra arte)
APORTACIÓN 2022 CONVENIO CON FEDERACION ALAVESA DE DEPORTES VASCOS - HERRI KIROLAK
Gestión Deporte Escolar durante el curso 2022 / 2023
(Septiembre-Diciembre 2022)   (Hasta 2024)</t>
  </si>
  <si>
    <t>ARABAKO HOCKEY FEDERAZIOAREKIKO HITZARMENAREN 2022KO EKARPENA
Eskola Kirolaren kudeaketa 2022/2023 ikasturtean
(2022ko irailetik abendura - 2024ra arte)
APORTACIÓN 2022 CONVENIO CON FEDERACION ALAVESA DE HOCKEY
Gestión Deporte Escolar durante el curso 2022 / 2023
(Septiembre-Diciembre 2022)   (Hasta 2024)</t>
  </si>
  <si>
    <t>ARABAKO JUDO FEDERAZIOAREKIKO HITZARMENAREN 2022KO EKARPENA
Eskola Kirolaren kudeaketa 2022/2023 ikasturtean
(2022ko irailetik abendura - 2024ra arte)
APORTACIÓN 2022 CONVENIO CON FEDERACION ALAVESA DE JUDO
Gestión Deporte Escolar durante el curso 2022 / 2023
(Septiembre-Diciembre 2022)   (Hasta 2024)</t>
  </si>
  <si>
    <t>ARABAKO KARATE FEDERAZIOAREKIKO HITZARMENAREN 2022KO EKARPENA
Eskola Kirolaren kudeaketa 2022/2023 ikasturtean
(2022ko irailetik abendura - 2024ra arte)
APORTACIÓN 2022 CONVENIO CON FEDERACION ALAVESA DE KARATE
Gestión Deporte Escolar durante el curso 2022 / 2023
(Septiembre-Diciembre 2022)   (Hasta 2024)</t>
  </si>
  <si>
    <t>ARABAKO BORROKA FEDERAZIOAREKIKO HITZARMENAREN 2022KO EKARPENA
Eskola Kirolaren kudeaketa 2022/2023 ikasturtean
(2022ko irailetik abendura - 2024ra arte)
APORTACIÓN 2022 CONVENIO CON FEDERACION ALAVESA DE LUCHA
Gestión Deporte Escolar durante el curso 2022 / 2023
(Septiembre-Diciembre 2022)   (Hasta 2024)</t>
  </si>
  <si>
    <t>ARABAKO MENDI FEDERAZIOAREKIKO HITZARMENAREN 2022KO EKARPENA
Eskola Kirolaren kudeaketa 2022/2023 ikasturtean
(2022ko irailetik abendura - 2024ra arte)
APORTACIÓN 2022 CONVENIO CON FEDERACION ALAVESA DE MONTAÑA
Gestión Deporte Escolar durante el curso 2022 / 2023
(Septiembre-Diciembre 2022)   (Hasta 2024)</t>
  </si>
  <si>
    <t>ARABAKO HIGERIKETA FEDERAZIOAREKIKO HITZARMENAREN 2022KO EKARPENA
Eskola Kirolaren kudeaketa 2022/2023 ikasturtean
(2022ko irailetik abendura - 2024ra arte)
APORTACIÓN 2022 CONVENIO CON FEDERACION ALAVESA DE NATACIÓN
Gestión Deporte Escolar durante el curso 2022 / 2023
(Septiembre-Diciembre 2022)   (Hasta 2024)</t>
  </si>
  <si>
    <t>ARABAKO PADEL FEDERAZIOAREKIKO HITZARMENAREN 2022KO EKARPENA
Eskola Kirolaren kudeaketa 2022/2023 ikasturtean
(2022ko irailetik abendura - 2024ra arte)
APORTACIÓN 2022 CONVENIO CON FEDERACION ALAVESA DE PADEL
Gestión Deporte Escolar durante el curso 2022 / 2023
(Septiembre-Diciembre 2022)   (Hasta 2024)</t>
  </si>
  <si>
    <t>ARABAKO PATINAJE FEDERAZIOAREKIKO HITZARMENAREN 2022KO EKARPENA
Eskola Kirolaren kudeaketa 2022/2023 ikasturtean
(2022ko irailetik abendura - 2024ra arte)
APORTACIÓN 2022 CONVENIO CON FEDERACION ALAVESA DE PATINAJE
Gestión Deporte Escolar durante el curso 2022 / 2023
(Septiembre-Diciembre 2022)   (Hasta 2024)</t>
  </si>
  <si>
    <t>ARABAKO ESKU PILOTA FEDERAZIOAREKIKO HITZARMENAREN 2022KO EKARPENA
Eskola Kirolaren kudeaketa 2022/2023 ikasturtean
(2022ko irailetik abendura - 2024ra arte)
APORTACIÓN 2022 CONVENIO CON FEDERACION ALAVESA DE PELOTA VASCA
Gestión Deporte Escolar durante el curso 2022 / 2023
(Septiembre-Diciembre 2022)   (Hasta 2024)</t>
  </si>
  <si>
    <t>ARABAKO PIRAGUISMO FEDERAZIOAREKIKO HITZARMENAREN 2022KO EKARPENA
Eskola Kirolaren kudeaketa 2022/2023 ikasturtean
(2022ko irailetik abendura - 2024ra arte)
APORTACIÓN 2022 CONVENIO CON FEDERACION ALAVESA DE PIRAGÜISMO
Gestión Deporte Escolar durante el curso 2022 / 2023
(Septiembre-Diciembre 2022)   (Hasta 2024)</t>
  </si>
  <si>
    <t>ARABAKO RUGBY FEDERAZIOAREKIKO HITZARMENAREN 2022KO EKARPENA
Eskola Kirolaren kudeaketa 2022/2023 ikasturtean
(2022ko irailetik abendura - 2024ra arte)
APORTACIÓN 2022 CONVENIO CON FEDERACION ALAVESA DE RUGBY
Gestión Deporte Escolar durante el curso 2022 / 2023
(Septiembre-Diciembre 2022)   (Hasta 2024)</t>
  </si>
  <si>
    <t>ARABAKO SQUASH FEDERAZIOAREKIKO HITZARMENAREN 2022KO EKARPENA
Eskola Kirolaren kudeaketa 2022/2023 ikasturtean
(2022ko irailetik abendura - 2024ra arte)
APORTACIÓN 2022 CONVENIO CON FEDERACION ALAVESA DE SQUASH
Gestión Deporte Escolar durante el curso 2022 / 2023
(Septiembre-Diciembre 2022) (Hasta 2024)</t>
  </si>
  <si>
    <t>ARABAKO TAEKWONDO FEDERAZIOAREKIKO HITZARMENAREN 2022KO EKARPENA
Eskola Kirolaren kudeaketa 2022/2023 ikasturtean
(2022ko irailetik abendura - 2024ra arte)
APORTACIÓN 2022 CONVENIO CON FEDERACION ALAVESA DE TAEKWONDO
Gestión Deporte Escolar durante el curso 2022 / 2023
(Septiembre-Diciembre 2022)   (Hasta 2024)</t>
  </si>
  <si>
    <t>ARABAKO TENIS FEDERAZIOAREKIKO HITZARMENAREN 2022KO EKARPENA
Eskola Kirolaren kudeaketa 2022/2023 ikasturtean
(2022ko irailetik abendura - 2024ra arte)
APORTACIÓN 2022 CONVENIO CON FEDERACION ALAVESA DE TENIS
Gestión Deporte Escolar durante el curso 2022 / 2023
(Septiembre-Diciembre 2022)   (Hasta 2024)</t>
  </si>
  <si>
    <t>ARABAKO PING-PONG FEDERAZIOAREKIKO HITZARMENAREN 2022KO EKARPENA
Eskola Kirolaren kudeaketa 2022/2023 ikasturtean
(2022ko irailetik abendura - 2024ra arte)
APORTACIÓN 2022 CONVENIO CON FEDERACION ALAVESA DE TENIS DE MESA
Gestión Deporte Escolar durante el curso 2022 / 2023
(Septiembre-Diciembre 2022)   (Hasta 2024)</t>
  </si>
  <si>
    <t>ARABAKO ARKU TIRO FEDERAZIOAREKIKO HITZARMENAREN 2022KO EKARPENA
Eskola Kirolaren kudeaketa 2022/2023 ikasturtean
(2022ko irailetik abendura - 2024ra arte)
APORTACIÓN 2022 CONVENIO CON FEDERACION ALAVESA DE TIRO CON ARCO
Gestión Deporte Escolar durante el curso 2022 / 2023
(Septiembre-Diciembre 2022)   (Hasta 2024)</t>
  </si>
  <si>
    <t>ARABAKO TRIATLOI FEDERAZIOAREKIKO HITZARMENAREN 2022KO EKARPENA
Eskola Kirolaren kudeaketa 2022/2023 ikasturtean
(2022ko irailetik abendura - 2024ra arte)
APORTACIÓN 2022 CONVENIO CON FEDERACION ALAVESA DE TRIATLÓN
Gestión Deporte Escolar durante el curso 2022 / 2023
(Septiembre-Diciembre 2022)   (Hasta 2024)</t>
  </si>
  <si>
    <t>2022/09/20
20/09/2022</t>
  </si>
  <si>
    <t>ARABAKO BELA FEDERAZIOAREKIKO HITZARMENAREN 2022KO EKARPENA
Eskola Kirolaren kudeaketa 2022/2023 ikasturtean
(2022ko irailetik abendura)
APORTACIÓN 2022 CONVENIO CON FEDERACION ALAVESA DE VELA
Gestión Deporte Escolar durante el curso 2022 / 2023
(Septiembre-Diciembre 2022)</t>
  </si>
  <si>
    <t>ARABAKO BOLEIBOL FEDERAZIOAREKIKO HITZARMENAREN 2022KO EKARPENA
Eskola Kirolaren kudeaketa 2022/2023 ikasturtean
(2022ko irailetik abendura - 2024ra arte)
APORTACIÓN 2022 CONVENIO CON FEDERACION ALAVESA DE VOLEIBOL
Gestión Deporte Escolar durante el curso 2022 / 2023
(Septiembre-Diciembre 2022) (Hasta 2024)</t>
  </si>
  <si>
    <t>ARABAKO MINUSBALIATUENTZAKO KIROL FEDERAZIOAREKIKO HITZARMENAREN 2022KO EKARPENA 2021-2022 IKASTURTEA
Eskola Kirolaren kudeaketa 2022/2023 ikasturtean
(2022ko urtarrilatik ekainara) 
APORTACION 2022 CURSO 2021-2022 CONVENIO CON FEDERACION ALAVESA DE DEPORTES PARA MINUSVÁLIDOS
Gestión Deporte Escolar durante el curso 2022 / 2023
(Enero-Junio 2022)</t>
  </si>
  <si>
    <t>ARABAKO HERRI KIROL FEDERAZIOAREKIKO HITZARMENAREN 2022KO EKARPENA 2021-2022 IKASTURTEA
Eskola Kirolaren kudeaketa 2022/2023 ikasturtean
(2022ko urtarrilatik ekainara - 2024ra arte) 
APORTACION 2022 CURSO 2021-2022 CONVENIO CON FEDERACION ALAVESA DE DEPORTES VASCOS - HERRI KIROLAK
Gestión Deporte Escolar durante el curso 2022 / 2023
(Enero-Junio 2022)   (Hasta 2024)</t>
  </si>
  <si>
    <t>ARABAKO EUSKAL PILOTA FEDERAZIOAREKIKO HITZARMENA
Kirol autoktonoa sustatzea
(2022/12/31ra arte)
CONVENIO CON LA FEDERACIÓN ALAVESA DE PELOTA VASCA
Fomento del deporte autóctono
(hasta 31/12/2022)</t>
  </si>
  <si>
    <t>ARABAKO HERRI JOLAS ETA KIROLEN FEDERAZIOAREKIKO HITZARMENA
Herri kirolak sustatzea kirol-diziplina guztietan
(2021/12/31ra arte)
CONVENIO CON LA FEDERACIÓN ALAVESA DE JUEGOS Y DEPORTES VASCOS
Fomento del herri kirolak en sus distintas disciplinas deportivas
(Hasta 31/12/2021)</t>
  </si>
  <si>
    <t>ARABAKO BEISBOL FEDERAZIOAREKIKO HITZARMENAREN 2022KO EKARPENA
Eskola Kirolaren kudeaketa 2022/2023 ikasturtean
(2022ko irailetik abendura - 2024ra arte)
APORTACIÓN 2022 CONVENIO CON FEDERACION ALAVESA DE BEISBOL
Gestión Deporte Escolar durante el curso 2022 / 2023
(Septiembre-Diciembre 2022)   (Hasta 2024)</t>
  </si>
  <si>
    <t>EUSKAL AUTONOMIA ERKIDEGOKO ADMINISTRAZIO OROKORRAREKIN, BIZKAIKO, GIPUZKOAKO ETA ARABAKO FORU ALDUNDIEKIN ETA BILBO, DONOSTIA ETA GASTEIZKO UDALEKIN SINATUTAKO HITZARMENAREN ERANSKINA
"Grand départ Tour de France-Pays Basque 2023" ekitaldia antolatzen laguntzea
(2023ko uztailaren 1etik 3ra egingo den Frantziako Tourraren Irteera Handiari dagokionez, A.S.O.rekin kontratua sinatzean hartzen diren konpromisoak betetzeko lanak egin arte)
ADENDA ADEHESIÓN AL CONVENIO CON LA ADMINISTRACIÓN GENERAL DE LA COMUNIDAD AUTÓNOMA DEL PAÍS VASCO, LAS DIPUTACIONES FORALES DE BIZKAIA, GIPUZKOA Y ALAVA Y LOS AYUNTAMIENTO DE BILBAO, SAN SEBASTIÁN Y VITORIA-GASTEIZ
Colaboración en la organización del evento "Grand départ Tour de France-Pays Basque 2023"
(Hasta la realización de los trabajos relativos a la ejecución de los compromisos que se adquiera a la firma del contrato con A.S.O. con relación a la Gran Salida del Tour de Francia a celebrar del 1 al 3 de julio de 2023)</t>
  </si>
  <si>
    <t>HITZARMENA ARABAKO BERRIKUNTZA IREKIAREN ETA TRANSFERENTZIA SORTZAILEAREN ZENTROAREKIN (CIATC ALAVA)
Miguel de Unamuno pasealekuko 1. zenbakian zentroa martxan jartzea eta sendotzea
(2024/12/31 arte)
CONVENIO CON CENTRO DE INNOVACIÓN ABIERTA Y TRANSFERENCIA CREATIVA DE ÁLAVA (CIATC ALAVA)
Puesta en marcha y consolidación del centro  en el Paseo Miguel de Unamuno, 1
(Hasta 31/12/2024)</t>
  </si>
  <si>
    <t>ASMOEN PROTOKOLOA EUSKO JAURLARITZAREKIN, VITORIA-GASTEIZKO UDALAREKIN ETA VITAL FUNDAZIOAREKIN
Gasteiz Europako Green Hiriburu izendatu zeneko 10. urteurrena ospatzeko ekitaldiak garatzea.
Lankidetza-protokolo honen esparruan alderdiek, adostasunez, egokitzat jotzen dituzten lanak eta/edo ekimenak egiteko, kontratatzeko eta ordaintzeko baldintzak, 4. klausulan deskribatutako Jarraipen Batzordeak aldez aurretik proposamena eginda, organo eskudunek onartutako akordioetan formalizatuko dira.
(Helburua osatzen duten jarduerak egin arte)
PROTOCOLO DE INTENCIONES CON GOBIERNO VASCO, AYUNTAMIENTO DE VITORIA-GASTEIZ Y LA FUNDACIÓN VITAL FUNDAZIOA
Desarrollo de los eventos de conmemoración del 10º aniversario de la designación de Vitoria-Gasteiz como Green Capital Europea.
Las condiciones para la realización, contratación y abono de los trabajos y/o iniciativas aquí recogidas que las partes, de común acuerdo, estimen oportuno llevar a cabo en el marco de este protocolo de Colaboración, y previa propuesta elaborada en el seno del Comité de Seguimiento descrita en la Cláusula 4ª, se formalizarán en los correspondientes acuerdos aprobados por los órganos competentes.
(Hasta la realización de las actividades que constituyen su objeto)</t>
  </si>
  <si>
    <t>GARRAIO, MUGIKORTASUN ETA HIRI AGENDA MINISTERIOAREKIN, EUSKO JAURLARITZAREKIN, GASTEIZKO UDALAREKIN, TRENBIDE AZPIEGITUREN ADMINISTRATZAILEAREKIN, ADIF-ABIADURA HANDIAREKIN ETA VITORIA-GASTEIZKO ABIADURA HANDIKO SOZIETATEAREKIN PROTOKOLOA
Protokolo honen bidez, sinatzaileen borondatea adierazten da, Gasteiz hirian trenbidearen hiri-integrazioa bultzatzeko eta garatzeko eta jarduketa abiadura handiko lerroarekin lotzeko lanen koordinazio egokia ezartzeko.
(Protokoloa sinatu eta bertan jasotako jarduerak amaitu arteko aldira luzatuko da)
PROTOCOLO CON MINISTERIO DE TRANSPORTES MOVILIDAD Y AGENDA URBANA, GOBIERNO VASCO, EL AYUNTAMIENTO DE VITORIA-GASTEIZ, EL ADMINISTRADOR DE INFRAESTRUCTURAS FERROVIARIAS, ADIF-ALTA VELOCIDAD Y LA SOCIEDAD ALTA VELOCIDAD VITORIA-GASTEIZKO ABIADURA HANDIA
Mediante el presente Protocolo se expresan las voluntades de los firmantes de establecer una adecuada coordinación de los trabajos para el impulso y el desarrollo de la integración urbana del ferrocarril en la ciudad Vitoria y la conexión de la actuación con la línea de alta velocidad.
(El Protocolo se extenderá al periodo comprendido entre su firma y la conclusión de las actuaciones en él incluidas)</t>
  </si>
  <si>
    <t>GORBEAIALDIKO KOADRILAREKIKO HITZARMENAREN LUZAPENA
Kuadrilla osatzen duten udalerrietan euskara gizarteratzeko jarduerak garatzea eta gauzatzea.
Bi erakundeen arteko lankidetza zehaztuko duen jarduera-plana onartuko da urtero, garapenaren eta finantzaketaren xehetasunekin. Dagokion jarduketa-planean jasoko da guztia, eta, bi alderdiek onartu ondoren, hitzarmen honen parte izango da.
2022 - "Gorbeiapeko Gazteak, Euskaraz!" programa finantzatzea
(Lau urteko iraupena, urtez urte luza daitekeena, gehienez ere beste lau urtez gehituta- 2024ra arte)
PRORROGA CONVENIO CON LA CUADRILLA GORBEAIALDIA
Desarrollo y ejecución de actividades para la socialización del euskera en los municipios que componen la Cuadrilla.
Se aprobará anualmente el plan de actuación en que se concretará la colaboración entre ambas instituciones con detalle de desarrollo y financiación. Se plasmará todo en el correspondiente plan de actuación que, una vez aprobado por ambas partes, pasará a formar parte integrante del presente convenio.
2022 - Financiar el programa "Gorbeiapeko Gazteak, Euskaraz!"
(Duración cuatro años prorrogable por perídos anuales hasta un máximo de otros cuatro años adicionales- Hasta 2024)</t>
  </si>
  <si>
    <t>ARABAKO MENDIALDEKO KOADRILAREKIKO HITZARMENAREN LUZAPENA
Kuadrilla osatzen duten udalerrietan euskara gizarteratzeko jarduerak garatzea eta gauzatzea.
Bi erakundeen arteko lankidetza zehaztuko duen jarduera-plana onartuko da urtero, garapenaren eta finantzaketaren xehetasunekin. Dagokion jarduketa-planean jasoko da guztia, eta, bi alderdiek onartu ondoren, hitzarmen honen parte izango da.
2022 - "Euskararen inguaruan bat eginda!" programa finantzatzea
(Lau urteko iraupena, urtez urte luza daitekeena, gehienez ere beste lau urtez gehituta- 2024ra arte)
PRORROGA CONVENIO CON LA CUADRILLA DE MONTAÑA ALAVESA
Dearrollo y ejecución de actividades para la socialización del euskera en los municipio que componen la Cuadrilla.
Se aprobará anualmente el plan de actuación en que se concretará la colaboración entre ambas instituciones con detalle de desarrollo y financiación. Se plasmará todo en el correspondiente plan de actuación que, una vez aprobado por ambas partes, pasará a formar parte integrante del presente convenio.
2022 - Financiar el programa "Euskararen inguruan bat eginda"
(Duración cuatro años prorrogable por perídos anuales hasta un máximo de otros cuatro años adicionales- Hasta 2024)</t>
  </si>
  <si>
    <t>AÑANA KOADRILAREKIKO HITZARMENAREN LUZAPENA
Kuadrilla osatzen duten udalerrietan euskara gizarteratzeko jarduerak garatzea eta gauzatzea.
Bi erakundeen arteko lankidetza zehaztuko duen jarduera-plana onartuko da urtero, garapenaren eta finantzaketaren xehetasunekin. Dagokion jarduketa-planean jasoko da guztia, eta, bi alderdiek onartu ondoren, hitzarmen honen parte izango da.
2022 - "Busti Añana Euskaraz!" programa finantzatzea
(Lau urteko iraupena, urtez urte luza daitekeena, gehienez ere beste lau urtez gehituta- 2024ra arte)
PRORROGA CONVENIO CON LA CUADRILLA AÑANA
Dearrollo y ejecución de actividades para la socialización del euskera en los municipio que componen la Cuadrilla.
Se aprobará anualmente el plan de actuación en que se concretará la colaboración entre ambas instituciones con detalle de desarrollo y financiación. Se plasmará todo en el correspondiente plan de actuación que, una vez aprobado por ambas partes, pasará a formar parte integrante del presente convenio.
2022 - Financiar el programa "Busti Añana Euskaraz"
(Duración cuatro años prorrogable por perídos anuales hasta un máximo de otros cuatro años adicionales- Hasta 2024)</t>
  </si>
  <si>
    <t>LAGUARDIA KOADRILA-ARABAR ERRIOXA/BIASTERI - AEK-REKIKO HITZARMENA
Kuadrilla osatzen duten udalerrietan euskara gizarteratzeko jarduerak garatzea eta gauzatzea.
Bi erakundeen arteko lankidetza zehaztuko duen jarduera-plana onartuko da urtero, garapenaren eta finantzaketaren xehetasunekin. Dagokion jarduketa-planean jasoko da guztia, eta, bi alderdiek onartu ondoren, hitzarmen honen parte izango da.
2022 - "Lagunekin euskaraz!" programa finantzatzea
(Lau urteko iraupena, urtez urte luza daitekeena, gehienez ere beste lau urtez gehituta- 2024ra arte)
CONVENIO CON LA CUADRILLA LAGUARDIA-RIOJA ALAVESA/BIASTERI -AEK
Dearrollo y ejecución de actividades para la socialización del euskera en los municipio que componen la Cuadrilla.
Se aprobará anualmente el plan de actuación en que se concretará la colaboración entre ambas instituciones con detalle de desarrollo y financiación. Se plasmará todo en el correspondiente plan de actuación que, una vez aprobado por ambas partes, pasará a formar parte integrante del presente convenio.
2022 - Financiar el programa "Lagunekin euskaraz"
(Duración cuatro años prorrogable por perídos anuales hasta un máximo de otros cuatro años adicionales - Hasta 2024)</t>
  </si>
  <si>
    <t>ARABAKO LAUTADA KOADRILAREKIKO HITZARMENA
Kuadrilla osatzen duten udalerrietan euskara gizarteratzeko jarduerak garatzea eta gauzatzea.
Bi erakundeen arteko lankidetza zehaztuko duen jarduera-plana onartuko da urtero, garapenaren eta finantzaketaren xehetasunekin. Dagokion jarduketa-planean jasoko da guztia, eta, bi alderdiek onartu ondoren, hitzarmen honen parte izango da.
2022 - "Oxigenoa euskarari 2022" programa finantzatzea
(Lau urteko iraupena, urtez urte luza daitekeena, gehienez ere beste lau urtez gehituta- 2024ra arte)
CONVENIO CON LA CUADRILLA LLANADA ALAVESA / ARABAKO LAUTADA
Dearrollo y ejecución de actividades para la socialización del euskera en los municipio que componen la Cuadrilla.
Se aprobará anualmente el plan de actuación en que se concretará la colaboración entre ambas instituciones con detalle de desarrollo y financiación. Se plasmará todo en el correspondiente plan de actuación que, una vez aprobado por ambas partes, pasará a formar parte integrante del presente convenio.
2022 - Financiar el programa "Oxigenoa euskarari 2022"
(Duración cuatro años prorrogable por perídos anuales hasta un máximo de otros cuatro años adicionales- Hasta 2024)</t>
  </si>
  <si>
    <t>AIARA KOADRILAREKIKO HITZARMENAREN LUZAPENA
Kuadrilla osatzen duten udalerrietan euskara gizarteratzeko jarduerak garatzea eta gauzatzea.
Bi erakundeen arteko lankidetza zehaztuko duen jarduera-plana onartuko da urtero, garapenaren eta finantzaketaren xehetasunekin. Dagokion jarduketa-planean jasoko da guztia, eta, bi alderdiek onartu ondoren, hitzarmen honen parte izango da.
2022 - "Euskaraktibatu -Aiaraldea" programa finantzatzea
(Lau urteko iraupena, urtez urte luza daitekeena, gehienez ere beste lau urtez gehituta- 2024ra arte)
CONVENIO CON LA CUADRILLA AYALA
Dearrollo y ejecución de actividades para la socialización del euskera en los municipio que componen la Cuadrilla.
Se aprobará anualmente el plan de actuación en que se concretará la colaboración entre ambas instituciones con detalle de desarrollo y financiación. Se plasmará todo en el correspondiente plan de actuación que, una vez aprobado por ambas partes, pasará a formar parte integrante del presente convenio.
2022 - Financiar el programa "Euskaraktibatu! -Aiaraldea"
(Duración cuatro años prorrogable por perídos anuales hasta un máximo de otros cuatro años adicionales- Hasta 2024)</t>
  </si>
  <si>
    <t>HITZARMENA EUSKAL AUTONOMIA ERKIDEGOKO GGKE KOORDINAKUNDEAREKIN - ARABAKO ORDEZKARITZA
Giza garapen iraunkorrarekin koherenteak diren politika publikoak diseinatzea.
Aurreikusitako ekintzak:
- Lankidetzaren euskal politika sendotzen dela zaintzea / Giza garapen iraunkorraren alde lan egitea / Generoa indartzen aurrera egitea / Gizartea eraldatzeko eta mobilizatzeko arloa indartzea / Sektorea indartzeko ekintzak sakontzea / Komunikazio-tresna indartzea.
(2022/12/31 arte)
CONVENIO CON LA COORDINADORA DE ONGD DE LA COMUNIDAD AUTÓNOMA VASCA - DELEGACIÓN EN ÁLAVA
Diseño de políticas públicas coherentes con el desarrollo humano sostenible.
Acciones previstas:
- Velar por la consolidación de la política vasca de cooperación / Trabajar por la defensa del desarrollo humano sostenible / Avanzar en el fortalecimiento del género / Fortalecer el área para la transformación y movilización social / Profundicar las acciones encaminadas al fortalecimiento del sector / Potenciar la herramienta de comunicación.
(Hasta 31/12/2022)</t>
  </si>
  <si>
    <t>HITZARMENA EUSKADIKO ETORKINEI LAGUNTZEKO GOBERNUZ KANPOKO ERAKUNDEEN KOORDINATZAILEAREKIN - HARRESIAK APURTUZ
- Lurralde mailako topaguneak eta harremanak sustatzea/- Aliantza-ekosistema bat sortzea, pertsonen eta funtsezko eragileen arteko lotura bilatzeko/- Gizarte-ehunaren beharrak eta eskaerak bideratzea, sentsibilizazio-ekintzetan aurrera egiteko/- Gizarte-erakundeen eta funtsezko eragileen artean entzuteko prozesuak aktibatzea
(2022/12/31ra arte)
CONVENIO CON COORDINADORA DE ORGANIZACIONES NO GUBERNAMENTALES DE APOYO A INMIGRANTES DE EUSKADI - HARRESIAK APURTUZ
- Fomentar espacios de encuentro y relaciones a nivel territorial / - Generar un ecosistema de alianzas que busque nexo de unión entre personas y agentes clave / - Canalizar necesidades y demandas del tejido social para avanzar en acciones de sensibilización / - Activar procesos de escucha entre entidades sociales y agentes clave
(Hasta 31/12/2022)</t>
  </si>
  <si>
    <t>22-03-00-0814
19-03-00-0157
7 F.A. 19/03/20koa
N.F. 7 del 20/03/19
G.F.A.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</si>
</sst>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General_)"/>
    <numFmt numFmtId="165" formatCode="dd/mm/yy"/>
    <numFmt numFmtId="166" formatCode="#,##0.00\ \ "/>
    <numFmt numFmtId="167" formatCode="dd/mm/yyyy;@"/>
  </numFmts>
  <fonts count="15" x14ac:knownFonts="1">
    <font>
      <sz val="12"/>
      <name val="Helv"/>
    </font>
    <font>
      <b/>
      <sz val="10"/>
      <name val="Arial"/>
      <family val="2"/>
    </font>
    <font>
      <sz val="8"/>
      <name val="Arial"/>
      <family val="2"/>
    </font>
    <font>
      <b/>
      <sz val="14"/>
      <name val="Helv"/>
    </font>
    <font>
      <b/>
      <sz val="12"/>
      <name val="Arial"/>
      <family val="2"/>
    </font>
    <font>
      <b/>
      <sz val="12"/>
      <name val="Calibri"/>
      <family val="2"/>
      <scheme val="minor"/>
    </font>
    <font>
      <sz val="12"/>
      <name val="Calibri"/>
      <family val="2"/>
      <scheme val="minor"/>
    </font>
    <font>
      <b/>
      <sz val="11"/>
      <name val="Calibri"/>
      <family val="2"/>
      <scheme val="minor"/>
    </font>
    <font>
      <b/>
      <u/>
      <sz val="12"/>
      <name val="Calibri"/>
      <family val="2"/>
      <scheme val="minor"/>
    </font>
    <font>
      <u/>
      <sz val="12"/>
      <name val="Calibri"/>
      <family val="2"/>
      <scheme val="minor"/>
    </font>
    <font>
      <b/>
      <sz val="8"/>
      <name val="Arial"/>
      <family val="2"/>
    </font>
    <font>
      <sz val="12"/>
      <name val="Arial"/>
      <family val="2"/>
    </font>
    <font>
      <sz val="10"/>
      <name val="Calibri"/>
      <family val="2"/>
      <scheme val="minor"/>
    </font>
    <font>
      <b/>
      <sz val="10"/>
      <name val="Calibri"/>
      <family val="2"/>
      <scheme val="minor"/>
    </font>
    <font>
      <i/>
      <sz val="8"/>
      <name val="Arial"/>
      <family val="2"/>
    </font>
  </fonts>
  <fills count="7">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indexed="64"/>
      </top>
      <bottom/>
      <diagonal/>
    </border>
    <border>
      <left style="thin">
        <color theme="0" tint="-0.34998626667073579"/>
      </left>
      <right style="medium">
        <color indexed="64"/>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bottom style="thin">
        <color theme="0" tint="-0.34998626667073579"/>
      </bottom>
      <diagonal/>
    </border>
    <border>
      <left style="medium">
        <color indexed="64"/>
      </left>
      <right/>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style="medium">
        <color indexed="64"/>
      </bottom>
      <diagonal/>
    </border>
    <border>
      <left style="medium">
        <color indexed="64"/>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style="thin">
        <color theme="0" tint="-0.34998626667073579"/>
      </left>
      <right style="medium">
        <color indexed="64"/>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hair">
        <color indexed="64"/>
      </left>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top style="thin">
        <color theme="0" tint="-0.34998626667073579"/>
      </top>
      <bottom style="thin">
        <color theme="0" tint="-0.499984740745262"/>
      </bottom>
      <diagonal/>
    </border>
    <border>
      <left style="medium">
        <color indexed="64"/>
      </left>
      <right/>
      <top style="medium">
        <color theme="0" tint="-0.499984740745262"/>
      </top>
      <bottom style="medium">
        <color theme="0" tint="-0.499984740745262"/>
      </bottom>
      <diagonal/>
    </border>
    <border>
      <left style="thin">
        <color theme="0" tint="-0.34998626667073579"/>
      </left>
      <right style="thin">
        <color theme="0" tint="-0.34998626667073579"/>
      </right>
      <top style="medium">
        <color theme="0" tint="-0.499984740745262"/>
      </top>
      <bottom style="medium">
        <color theme="0" tint="-0.499984740745262"/>
      </bottom>
      <diagonal/>
    </border>
    <border>
      <left style="thin">
        <color theme="0" tint="-0.34998626667073579"/>
      </left>
      <right style="medium">
        <color indexed="64"/>
      </right>
      <top style="medium">
        <color theme="0" tint="-0.499984740745262"/>
      </top>
      <bottom style="medium">
        <color theme="0" tint="-0.499984740745262"/>
      </bottom>
      <diagonal/>
    </border>
    <border>
      <left style="medium">
        <color indexed="64"/>
      </left>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medium">
        <color theme="0" tint="-0.499984740745262"/>
      </top>
      <bottom style="thin">
        <color theme="0" tint="-0.499984740745262"/>
      </bottom>
      <diagonal/>
    </border>
    <border>
      <left style="thin">
        <color theme="0" tint="-0.34998626667073579"/>
      </left>
      <right style="thin">
        <color theme="0" tint="-0.34998626667073579"/>
      </right>
      <top style="medium">
        <color theme="0" tint="-0.499984740745262"/>
      </top>
      <bottom style="thin">
        <color theme="0" tint="-0.499984740745262"/>
      </bottom>
      <diagonal/>
    </border>
    <border>
      <left style="thin">
        <color theme="0" tint="-0.34998626667073579"/>
      </left>
      <right style="medium">
        <color indexed="64"/>
      </right>
      <top style="medium">
        <color theme="0" tint="-0.499984740745262"/>
      </top>
      <bottom style="thin">
        <color theme="0" tint="-0.499984740745262"/>
      </bottom>
      <diagonal/>
    </border>
    <border>
      <left style="thin">
        <color theme="0" tint="-0.34998626667073579"/>
      </left>
      <right style="medium">
        <color indexed="64"/>
      </right>
      <top style="medium">
        <color theme="0" tint="-0.499984740745262"/>
      </top>
      <bottom style="thin">
        <color theme="0" tint="-0.34998626667073579"/>
      </bottom>
      <diagonal/>
    </border>
    <border>
      <left style="thin">
        <color theme="0" tint="-0.34998626667073579"/>
      </left>
      <right style="thin">
        <color theme="0" tint="-0.34998626667073579"/>
      </right>
      <top style="medium">
        <color theme="0" tint="-0.499984740745262"/>
      </top>
      <bottom style="thin">
        <color theme="0" tint="-0.34998626667073579"/>
      </bottom>
      <diagonal/>
    </border>
    <border>
      <left style="medium">
        <color indexed="64"/>
      </left>
      <right style="thin">
        <color theme="0" tint="-0.34998626667073579"/>
      </right>
      <top style="medium">
        <color theme="0" tint="-0.499984740745262"/>
      </top>
      <bottom/>
      <diagonal/>
    </border>
    <border>
      <left style="thin">
        <color theme="0" tint="-0.34998626667073579"/>
      </left>
      <right style="thin">
        <color theme="0" tint="-0.34998626667073579"/>
      </right>
      <top style="medium">
        <color theme="0" tint="-0.499984740745262"/>
      </top>
      <bottom/>
      <diagonal/>
    </border>
    <border>
      <left style="medium">
        <color indexed="64"/>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medium">
        <color indexed="64"/>
      </right>
      <top style="thin">
        <color theme="0" tint="-0.499984740745262"/>
      </top>
      <bottom style="thin">
        <color theme="0" tint="-0.499984740745262"/>
      </bottom>
      <diagonal/>
    </border>
    <border>
      <left style="medium">
        <color indexed="64"/>
      </left>
      <right/>
      <top style="medium">
        <color theme="0" tint="-0.499984740745262"/>
      </top>
      <bottom style="thin">
        <color theme="0" tint="-0.34998626667073579"/>
      </bottom>
      <diagonal/>
    </border>
    <border>
      <left style="medium">
        <color indexed="64"/>
      </left>
      <right/>
      <top style="medium">
        <color theme="0" tint="-0.499984740745262"/>
      </top>
      <bottom/>
      <diagonal/>
    </border>
    <border>
      <left style="thin">
        <color theme="0" tint="-0.34998626667073579"/>
      </left>
      <right style="medium">
        <color indexed="64"/>
      </right>
      <top style="medium">
        <color theme="0" tint="-0.499984740745262"/>
      </top>
      <bottom/>
      <diagonal/>
    </border>
    <border>
      <left style="medium">
        <color indexed="64"/>
      </left>
      <right style="thin">
        <color theme="0" tint="-0.34998626667073579"/>
      </right>
      <top style="medium">
        <color theme="0" tint="-0.499984740745262"/>
      </top>
      <bottom style="thin">
        <color theme="0" tint="-0.499984740745262"/>
      </bottom>
      <diagonal/>
    </border>
    <border>
      <left style="hair">
        <color indexed="64"/>
      </left>
      <right/>
      <top style="thin">
        <color theme="0" tint="-0.34998626667073579"/>
      </top>
      <bottom style="medium">
        <color indexed="64"/>
      </bottom>
      <diagonal/>
    </border>
    <border>
      <left style="medium">
        <color indexed="64"/>
      </left>
      <right/>
      <top style="medium">
        <color theme="0" tint="-0.499984740745262"/>
      </top>
      <bottom style="medium">
        <color indexed="64"/>
      </bottom>
      <diagonal/>
    </border>
    <border>
      <left style="thin">
        <color theme="0" tint="-0.34998626667073579"/>
      </left>
      <right style="thin">
        <color theme="0" tint="-0.34998626667073579"/>
      </right>
      <top style="medium">
        <color theme="0" tint="-0.499984740745262"/>
      </top>
      <bottom style="medium">
        <color indexed="64"/>
      </bottom>
      <diagonal/>
    </border>
    <border>
      <left style="hair">
        <color indexed="64"/>
      </left>
      <right/>
      <top style="medium">
        <color theme="0" tint="-0.499984740745262"/>
      </top>
      <bottom style="medium">
        <color indexed="64"/>
      </bottom>
      <diagonal/>
    </border>
    <border>
      <left style="thin">
        <color theme="0" tint="-0.34998626667073579"/>
      </left>
      <right style="medium">
        <color indexed="64"/>
      </right>
      <top style="medium">
        <color theme="0" tint="-0.499984740745262"/>
      </top>
      <bottom style="medium">
        <color indexed="64"/>
      </bottom>
      <diagonal/>
    </border>
    <border>
      <left style="medium">
        <color indexed="64"/>
      </left>
      <right style="thin">
        <color theme="0" tint="-0.34998626667073579"/>
      </right>
      <top/>
      <bottom style="thin">
        <color theme="0" tint="-0.499984740745262"/>
      </bottom>
      <diagonal/>
    </border>
  </borders>
  <cellStyleXfs count="1">
    <xf numFmtId="164" fontId="0" fillId="0" borderId="0"/>
  </cellStyleXfs>
  <cellXfs count="186">
    <xf numFmtId="164" fontId="0" fillId="0" borderId="0" xfId="0"/>
    <xf numFmtId="164" fontId="7" fillId="0" borderId="4" xfId="0" applyFont="1" applyBorder="1" applyAlignment="1" applyProtection="1">
      <alignment horizontal="center" vertical="center" wrapText="1"/>
    </xf>
    <xf numFmtId="164" fontId="7" fillId="0" borderId="11" xfId="0" applyFont="1" applyBorder="1" applyAlignment="1" applyProtection="1">
      <alignment horizontal="center" vertical="center" wrapText="1"/>
    </xf>
    <xf numFmtId="164" fontId="7" fillId="0" borderId="12" xfId="0" applyFont="1" applyBorder="1" applyAlignment="1">
      <alignment horizontal="centerContinuous" vertical="center" wrapText="1"/>
    </xf>
    <xf numFmtId="164" fontId="2" fillId="0" borderId="13" xfId="0" applyFont="1" applyBorder="1" applyAlignment="1">
      <alignment horizontal="centerContinuous" vertical="center"/>
    </xf>
    <xf numFmtId="164" fontId="2" fillId="0" borderId="14" xfId="0" applyFont="1" applyBorder="1" applyAlignment="1">
      <alignment horizontal="center" vertical="center"/>
    </xf>
    <xf numFmtId="166" fontId="2" fillId="0" borderId="15" xfId="0" applyNumberFormat="1" applyFont="1" applyBorder="1" applyAlignment="1">
      <alignment vertical="center"/>
    </xf>
    <xf numFmtId="164" fontId="0" fillId="0" borderId="0" xfId="0" applyFont="1" applyAlignment="1">
      <alignment vertical="center"/>
    </xf>
    <xf numFmtId="164" fontId="0" fillId="0" borderId="0" xfId="0" applyFont="1" applyBorder="1" applyAlignment="1">
      <alignment vertical="center"/>
    </xf>
    <xf numFmtId="164" fontId="2" fillId="0" borderId="4" xfId="0" applyFont="1" applyBorder="1" applyAlignment="1">
      <alignment horizontal="centerContinuous" vertical="center"/>
    </xf>
    <xf numFmtId="164" fontId="0" fillId="0" borderId="4" xfId="0" applyBorder="1" applyAlignment="1">
      <alignment vertical="center"/>
    </xf>
    <xf numFmtId="164" fontId="0" fillId="0" borderId="0" xfId="0" applyBorder="1" applyAlignment="1">
      <alignment vertical="center"/>
    </xf>
    <xf numFmtId="164" fontId="0" fillId="0" borderId="0" xfId="0" applyAlignment="1">
      <alignment vertical="center"/>
    </xf>
    <xf numFmtId="164" fontId="11" fillId="0" borderId="0" xfId="0" applyFont="1" applyBorder="1" applyAlignment="1">
      <alignment vertical="center"/>
    </xf>
    <xf numFmtId="164" fontId="11" fillId="0" borderId="0" xfId="0" applyFont="1" applyAlignment="1">
      <alignment vertical="center"/>
    </xf>
    <xf numFmtId="164" fontId="6" fillId="0" borderId="0" xfId="0" applyFont="1" applyAlignment="1">
      <alignment vertical="center"/>
    </xf>
    <xf numFmtId="166" fontId="2" fillId="0" borderId="12" xfId="0" applyNumberFormat="1" applyFont="1" applyBorder="1" applyAlignment="1">
      <alignment vertical="center"/>
    </xf>
    <xf numFmtId="164" fontId="0" fillId="0" borderId="6" xfId="0" applyFont="1" applyBorder="1" applyAlignment="1">
      <alignment vertical="center"/>
    </xf>
    <xf numFmtId="164" fontId="0" fillId="0" borderId="7" xfId="0" applyFont="1" applyBorder="1" applyAlignment="1">
      <alignment vertical="center"/>
    </xf>
    <xf numFmtId="164" fontId="0" fillId="0" borderId="8" xfId="0" applyFont="1" applyBorder="1" applyAlignment="1">
      <alignment vertical="center"/>
    </xf>
    <xf numFmtId="164" fontId="0" fillId="0" borderId="4" xfId="0" applyFont="1" applyBorder="1" applyAlignment="1">
      <alignment vertical="center"/>
    </xf>
    <xf numFmtId="164" fontId="0" fillId="0" borderId="9" xfId="0" applyFont="1" applyBorder="1" applyAlignment="1">
      <alignment vertical="center"/>
    </xf>
    <xf numFmtId="164" fontId="0" fillId="0" borderId="10" xfId="0" applyFont="1" applyBorder="1" applyAlignment="1">
      <alignment vertical="center"/>
    </xf>
    <xf numFmtId="164" fontId="2" fillId="0" borderId="11" xfId="0" applyFont="1" applyBorder="1" applyAlignment="1">
      <alignment vertical="center" wrapText="1"/>
    </xf>
    <xf numFmtId="164" fontId="5" fillId="4" borderId="4" xfId="0" applyFont="1" applyFill="1" applyBorder="1" applyAlignment="1">
      <alignment horizontal="centerContinuous" vertical="center" wrapText="1"/>
    </xf>
    <xf numFmtId="164" fontId="5" fillId="4" borderId="0" xfId="0" applyFont="1" applyFill="1" applyBorder="1" applyAlignment="1">
      <alignment horizontal="centerContinuous" vertical="center" wrapText="1"/>
    </xf>
    <xf numFmtId="164" fontId="5" fillId="4" borderId="5" xfId="0" applyFont="1" applyFill="1" applyBorder="1" applyAlignment="1">
      <alignment horizontal="centerContinuous" vertical="center" wrapText="1"/>
    </xf>
    <xf numFmtId="164" fontId="1" fillId="0" borderId="0" xfId="0" applyFont="1" applyAlignment="1">
      <alignment vertical="center"/>
    </xf>
    <xf numFmtId="164" fontId="1" fillId="0" borderId="0" xfId="0" applyFont="1" applyAlignment="1" applyProtection="1">
      <alignment horizontal="left" vertical="center"/>
    </xf>
    <xf numFmtId="164" fontId="2" fillId="0" borderId="0" xfId="0" applyFont="1" applyAlignment="1">
      <alignment vertical="center"/>
    </xf>
    <xf numFmtId="164" fontId="2" fillId="0" borderId="0" xfId="0" applyFont="1" applyAlignment="1" applyProtection="1">
      <alignment horizontal="left" vertical="center"/>
    </xf>
    <xf numFmtId="164" fontId="0" fillId="2" borderId="0" xfId="0" applyFill="1" applyAlignment="1">
      <alignment vertical="center"/>
    </xf>
    <xf numFmtId="164" fontId="3" fillId="0" borderId="0" xfId="0" applyFont="1" applyAlignment="1">
      <alignment vertical="center"/>
    </xf>
    <xf numFmtId="164" fontId="3" fillId="3" borderId="0" xfId="0" applyFont="1" applyFill="1" applyBorder="1" applyAlignment="1">
      <alignment vertical="center"/>
    </xf>
    <xf numFmtId="164" fontId="4" fillId="3" borderId="0" xfId="0" applyFont="1" applyFill="1" applyBorder="1" applyAlignment="1" applyProtection="1">
      <alignment horizontal="centerContinuous" vertical="center"/>
    </xf>
    <xf numFmtId="164" fontId="0" fillId="0" borderId="1" xfId="0" applyBorder="1" applyAlignment="1">
      <alignment vertical="center"/>
    </xf>
    <xf numFmtId="164" fontId="0" fillId="0" borderId="2" xfId="0" applyBorder="1" applyAlignment="1">
      <alignment vertical="center"/>
    </xf>
    <xf numFmtId="164" fontId="0" fillId="0" borderId="2" xfId="0" applyFont="1" applyBorder="1" applyAlignment="1">
      <alignment vertical="center"/>
    </xf>
    <xf numFmtId="164" fontId="0" fillId="0" borderId="3" xfId="0" applyBorder="1" applyAlignment="1">
      <alignment vertical="center"/>
    </xf>
    <xf numFmtId="164" fontId="6" fillId="0" borderId="0" xfId="0" applyFont="1" applyBorder="1" applyAlignment="1">
      <alignment vertical="center"/>
    </xf>
    <xf numFmtId="164" fontId="2" fillId="0" borderId="18" xfId="0" applyFont="1" applyBorder="1" applyAlignment="1">
      <alignment vertical="center"/>
    </xf>
    <xf numFmtId="166" fontId="2" fillId="0" borderId="19" xfId="0" applyNumberFormat="1" applyFont="1" applyBorder="1" applyAlignment="1">
      <alignment vertical="center"/>
    </xf>
    <xf numFmtId="164" fontId="2" fillId="0" borderId="14" xfId="0" applyFont="1" applyBorder="1" applyAlignment="1">
      <alignment vertical="center" wrapText="1"/>
    </xf>
    <xf numFmtId="164" fontId="2" fillId="0" borderId="14" xfId="0" applyFont="1" applyBorder="1" applyAlignment="1">
      <alignment horizontal="center" vertical="center" wrapText="1"/>
    </xf>
    <xf numFmtId="165" fontId="2" fillId="0" borderId="14" xfId="0" applyNumberFormat="1" applyFont="1" applyBorder="1" applyAlignment="1">
      <alignment horizontal="center" vertical="center" wrapText="1"/>
    </xf>
    <xf numFmtId="164" fontId="2" fillId="0" borderId="20" xfId="0" applyFont="1" applyBorder="1" applyAlignment="1">
      <alignment horizontal="center" vertical="center"/>
    </xf>
    <xf numFmtId="164" fontId="2" fillId="0" borderId="21" xfId="0" applyFont="1" applyBorder="1" applyAlignment="1">
      <alignment horizontal="center" vertical="center"/>
    </xf>
    <xf numFmtId="164" fontId="2" fillId="0" borderId="21" xfId="0" applyFont="1" applyBorder="1" applyAlignment="1">
      <alignment vertical="center" wrapText="1"/>
    </xf>
    <xf numFmtId="166" fontId="2" fillId="0" borderId="22" xfId="0" applyNumberFormat="1" applyFont="1" applyBorder="1" applyAlignment="1">
      <alignment vertical="center"/>
    </xf>
    <xf numFmtId="164" fontId="2" fillId="0" borderId="20" xfId="0" applyFont="1" applyBorder="1" applyAlignment="1">
      <alignment horizontal="centerContinuous" vertical="center"/>
    </xf>
    <xf numFmtId="164" fontId="2" fillId="0" borderId="21" xfId="0" applyFont="1" applyBorder="1" applyAlignment="1">
      <alignment horizontal="center" vertical="center" wrapText="1"/>
    </xf>
    <xf numFmtId="165" fontId="2" fillId="0" borderId="21" xfId="0" applyNumberFormat="1" applyFont="1" applyBorder="1" applyAlignment="1">
      <alignment horizontal="center" vertical="center" wrapText="1"/>
    </xf>
    <xf numFmtId="164" fontId="12" fillId="0" borderId="0" xfId="0" applyFont="1" applyBorder="1" applyAlignment="1">
      <alignment vertical="center"/>
    </xf>
    <xf numFmtId="164" fontId="12" fillId="0" borderId="0" xfId="0" applyFont="1" applyAlignment="1">
      <alignment vertical="center"/>
    </xf>
    <xf numFmtId="164" fontId="5" fillId="4" borderId="4" xfId="0" applyFont="1" applyFill="1" applyBorder="1" applyAlignment="1">
      <alignment horizontal="centerContinuous" vertical="center"/>
    </xf>
    <xf numFmtId="164" fontId="5" fillId="4" borderId="0" xfId="0" applyFont="1" applyFill="1" applyBorder="1" applyAlignment="1">
      <alignment horizontal="centerContinuous" vertical="center"/>
    </xf>
    <xf numFmtId="164" fontId="5" fillId="4" borderId="5" xfId="0" applyFont="1" applyFill="1" applyBorder="1" applyAlignment="1">
      <alignment horizontal="centerContinuous" vertical="center"/>
    </xf>
    <xf numFmtId="166" fontId="2" fillId="0" borderId="22" xfId="0" applyNumberFormat="1" applyFont="1" applyBorder="1" applyAlignment="1">
      <alignment horizontal="right" vertical="center" wrapText="1"/>
    </xf>
    <xf numFmtId="164" fontId="2" fillId="0" borderId="17" xfId="0" applyFont="1" applyBorder="1" applyAlignment="1">
      <alignment horizontal="centerContinuous" vertical="center"/>
    </xf>
    <xf numFmtId="165" fontId="0" fillId="0" borderId="0" xfId="0" applyNumberFormat="1" applyAlignment="1">
      <alignment vertical="center"/>
    </xf>
    <xf numFmtId="164" fontId="0" fillId="0" borderId="6" xfId="0" applyBorder="1" applyAlignment="1">
      <alignment vertical="center"/>
    </xf>
    <xf numFmtId="164" fontId="0" fillId="0" borderId="7" xfId="0" applyBorder="1" applyAlignment="1">
      <alignment vertical="center"/>
    </xf>
    <xf numFmtId="164" fontId="0" fillId="0" borderId="8" xfId="0" applyBorder="1" applyAlignment="1">
      <alignment vertical="center"/>
    </xf>
    <xf numFmtId="164" fontId="0" fillId="0" borderId="9" xfId="0" applyBorder="1" applyAlignment="1">
      <alignment vertical="center"/>
    </xf>
    <xf numFmtId="164" fontId="0" fillId="0" borderId="10" xfId="0" applyBorder="1" applyAlignment="1">
      <alignment vertical="center"/>
    </xf>
    <xf numFmtId="164" fontId="1" fillId="0" borderId="0" xfId="0" applyFont="1" applyBorder="1" applyAlignment="1">
      <alignment vertical="center"/>
    </xf>
    <xf numFmtId="164" fontId="2" fillId="0" borderId="0" xfId="0" applyFont="1" applyBorder="1" applyAlignment="1">
      <alignment vertical="center"/>
    </xf>
    <xf numFmtId="49" fontId="2" fillId="0" borderId="11" xfId="0" applyNumberFormat="1" applyFont="1" applyBorder="1" applyAlignment="1">
      <alignment horizontal="center" vertical="center" wrapText="1"/>
    </xf>
    <xf numFmtId="164" fontId="0" fillId="2" borderId="0" xfId="0" applyFill="1" applyAlignment="1">
      <alignment horizontal="centerContinuous" vertical="center"/>
    </xf>
    <xf numFmtId="164" fontId="4" fillId="3" borderId="0" xfId="0" applyFont="1" applyFill="1" applyBorder="1" applyAlignment="1">
      <alignment horizontal="centerContinuous" vertical="center"/>
    </xf>
    <xf numFmtId="166" fontId="2" fillId="0" borderId="15" xfId="0" applyNumberFormat="1" applyFont="1" applyBorder="1" applyAlignment="1">
      <alignment horizontal="right" vertical="center" wrapText="1"/>
    </xf>
    <xf numFmtId="165" fontId="11" fillId="0" borderId="0" xfId="0" applyNumberFormat="1" applyFont="1" applyAlignment="1">
      <alignment vertical="center"/>
    </xf>
    <xf numFmtId="166" fontId="11" fillId="0" borderId="0" xfId="0" applyNumberFormat="1" applyFont="1" applyAlignment="1">
      <alignment vertical="center"/>
    </xf>
    <xf numFmtId="164" fontId="2" fillId="0" borderId="0" xfId="0" applyFont="1" applyAlignment="1">
      <alignment vertical="center" wrapText="1"/>
    </xf>
    <xf numFmtId="164" fontId="10" fillId="0" borderId="0" xfId="0" applyFont="1" applyAlignment="1">
      <alignment vertical="center" wrapText="1"/>
    </xf>
    <xf numFmtId="164" fontId="5" fillId="4" borderId="4" xfId="0" applyFont="1" applyFill="1" applyBorder="1" applyAlignment="1">
      <alignment horizontal="centerContinuous" wrapText="1"/>
    </xf>
    <xf numFmtId="164" fontId="2" fillId="0" borderId="20" xfId="0" applyFont="1" applyBorder="1" applyAlignment="1">
      <alignment horizontal="centerContinuous" vertical="center" wrapText="1"/>
    </xf>
    <xf numFmtId="164" fontId="2" fillId="0" borderId="25" xfId="0" applyFont="1" applyBorder="1" applyAlignment="1">
      <alignment horizontal="centerContinuous" vertical="center"/>
    </xf>
    <xf numFmtId="164" fontId="2" fillId="0" borderId="26" xfId="0" applyFont="1" applyBorder="1" applyAlignment="1">
      <alignment vertical="center" wrapText="1"/>
    </xf>
    <xf numFmtId="166" fontId="2" fillId="0" borderId="24" xfId="0" applyNumberFormat="1" applyFont="1" applyBorder="1" applyAlignment="1">
      <alignment vertical="center"/>
    </xf>
    <xf numFmtId="164" fontId="2" fillId="0" borderId="18" xfId="0" applyFont="1" applyBorder="1" applyAlignment="1">
      <alignment horizontal="center" vertical="center" wrapText="1"/>
    </xf>
    <xf numFmtId="164" fontId="2" fillId="0" borderId="29" xfId="0" applyFont="1" applyBorder="1" applyAlignment="1">
      <alignment vertical="center" wrapText="1"/>
    </xf>
    <xf numFmtId="164" fontId="2" fillId="0" borderId="14" xfId="0" applyFont="1" applyBorder="1" applyAlignment="1">
      <alignment horizontal="center" vertical="center"/>
    </xf>
    <xf numFmtId="164" fontId="2" fillId="0" borderId="30" xfId="0" applyFont="1" applyBorder="1" applyAlignment="1">
      <alignment horizontal="centerContinuous" vertical="center"/>
    </xf>
    <xf numFmtId="164" fontId="2" fillId="0" borderId="31" xfId="0" applyFont="1" applyBorder="1" applyAlignment="1">
      <alignment horizontal="centerContinuous" vertical="center"/>
    </xf>
    <xf numFmtId="164" fontId="2" fillId="0" borderId="28" xfId="0" applyFont="1" applyBorder="1" applyAlignment="1">
      <alignment vertical="center" wrapText="1"/>
    </xf>
    <xf numFmtId="164" fontId="2" fillId="0" borderId="28" xfId="0" applyFont="1" applyBorder="1" applyAlignment="1">
      <alignment horizontal="center" vertical="center" wrapText="1"/>
    </xf>
    <xf numFmtId="49" fontId="8" fillId="5" borderId="32" xfId="0" applyNumberFormat="1" applyFont="1" applyFill="1" applyBorder="1" applyAlignment="1">
      <alignment horizontal="centerContinuous" vertical="center"/>
    </xf>
    <xf numFmtId="49" fontId="8" fillId="5" borderId="33" xfId="0" applyNumberFormat="1" applyFont="1" applyFill="1" applyBorder="1" applyAlignment="1">
      <alignment horizontal="centerContinuous" vertical="center"/>
    </xf>
    <xf numFmtId="165" fontId="9" fillId="5" borderId="33" xfId="0" applyNumberFormat="1" applyFont="1" applyFill="1" applyBorder="1" applyAlignment="1">
      <alignment horizontal="centerContinuous" vertical="center"/>
    </xf>
    <xf numFmtId="49" fontId="9" fillId="5" borderId="34" xfId="0" applyNumberFormat="1" applyFont="1" applyFill="1" applyBorder="1" applyAlignment="1">
      <alignment horizontal="centerContinuous" vertical="center"/>
    </xf>
    <xf numFmtId="164" fontId="2" fillId="0" borderId="26" xfId="0" applyFont="1" applyBorder="1" applyAlignment="1">
      <alignment horizontal="center" vertical="center" wrapText="1"/>
    </xf>
    <xf numFmtId="164" fontId="2" fillId="0" borderId="14" xfId="0" applyFont="1" applyBorder="1" applyAlignment="1">
      <alignment horizontal="center" vertical="center" wrapText="1"/>
    </xf>
    <xf numFmtId="164" fontId="2" fillId="0" borderId="35" xfId="0" applyFont="1" applyBorder="1" applyAlignment="1">
      <alignment horizontal="centerContinuous" vertical="center"/>
    </xf>
    <xf numFmtId="164" fontId="2" fillId="0" borderId="36" xfId="0" applyFont="1" applyBorder="1" applyAlignment="1">
      <alignment horizontal="center" vertical="center" wrapText="1"/>
    </xf>
    <xf numFmtId="164" fontId="2" fillId="0" borderId="36" xfId="0" applyFont="1" applyBorder="1" applyAlignment="1">
      <alignment vertical="center" wrapText="1"/>
    </xf>
    <xf numFmtId="166" fontId="2" fillId="0" borderId="37" xfId="0" applyNumberFormat="1" applyFont="1" applyBorder="1" applyAlignment="1">
      <alignment vertical="center"/>
    </xf>
    <xf numFmtId="49" fontId="8" fillId="5" borderId="32" xfId="0" applyNumberFormat="1" applyFont="1" applyFill="1" applyBorder="1" applyAlignment="1">
      <alignment horizontal="centerContinuous" vertical="center" wrapText="1"/>
    </xf>
    <xf numFmtId="49" fontId="8" fillId="5" borderId="33" xfId="0" applyNumberFormat="1" applyFont="1" applyFill="1" applyBorder="1" applyAlignment="1">
      <alignment horizontal="centerContinuous" vertical="center" wrapText="1"/>
    </xf>
    <xf numFmtId="165" fontId="9" fillId="5" borderId="33" xfId="0" applyNumberFormat="1" applyFont="1" applyFill="1" applyBorder="1" applyAlignment="1">
      <alignment horizontal="centerContinuous" vertical="center" wrapText="1"/>
    </xf>
    <xf numFmtId="49" fontId="9" fillId="5" borderId="34" xfId="0" applyNumberFormat="1" applyFont="1" applyFill="1" applyBorder="1" applyAlignment="1">
      <alignment horizontal="centerContinuous" vertical="center" wrapText="1"/>
    </xf>
    <xf numFmtId="164" fontId="2" fillId="0" borderId="38" xfId="0" applyFont="1" applyBorder="1" applyAlignment="1">
      <alignment horizontal="centerContinuous" vertical="center"/>
    </xf>
    <xf numFmtId="164" fontId="2" fillId="0" borderId="39" xfId="0" applyFont="1" applyBorder="1" applyAlignment="1">
      <alignment horizontal="center" vertical="center" wrapText="1"/>
    </xf>
    <xf numFmtId="164" fontId="2" fillId="0" borderId="39" xfId="0" applyFont="1" applyBorder="1" applyAlignment="1">
      <alignment vertical="center" wrapText="1"/>
    </xf>
    <xf numFmtId="166" fontId="2" fillId="0" borderId="27" xfId="0" applyNumberFormat="1" applyFont="1" applyBorder="1" applyAlignment="1">
      <alignment horizontal="right" vertical="center" wrapText="1"/>
    </xf>
    <xf numFmtId="166" fontId="2" fillId="0" borderId="40" xfId="0" applyNumberFormat="1" applyFont="1" applyBorder="1" applyAlignment="1">
      <alignment vertical="center"/>
    </xf>
    <xf numFmtId="165" fontId="2" fillId="0" borderId="14" xfId="0" applyNumberFormat="1" applyFont="1" applyBorder="1" applyAlignment="1">
      <alignment horizontal="left" vertical="center" wrapText="1"/>
    </xf>
    <xf numFmtId="14" fontId="2" fillId="0" borderId="21"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14" fontId="2" fillId="0" borderId="21" xfId="0" quotePrefix="1" applyNumberFormat="1" applyFont="1" applyBorder="1" applyAlignment="1">
      <alignment horizontal="center" vertical="center" wrapText="1"/>
    </xf>
    <xf numFmtId="14" fontId="0" fillId="0" borderId="0" xfId="0" applyNumberFormat="1" applyAlignment="1">
      <alignment vertical="center"/>
    </xf>
    <xf numFmtId="14" fontId="1" fillId="0" borderId="0" xfId="0" applyNumberFormat="1" applyFont="1" applyAlignment="1">
      <alignment vertical="center"/>
    </xf>
    <xf numFmtId="14" fontId="2" fillId="0" borderId="0" xfId="0" applyNumberFormat="1" applyFont="1" applyAlignment="1">
      <alignment vertical="center"/>
    </xf>
    <xf numFmtId="14" fontId="3" fillId="0" borderId="0" xfId="0" applyNumberFormat="1" applyFont="1" applyAlignment="1">
      <alignment vertical="center"/>
    </xf>
    <xf numFmtId="14" fontId="0" fillId="0" borderId="2" xfId="0" applyNumberFormat="1" applyBorder="1" applyAlignment="1">
      <alignment vertical="center"/>
    </xf>
    <xf numFmtId="14" fontId="5" fillId="4" borderId="0" xfId="0" applyNumberFormat="1" applyFont="1" applyFill="1" applyBorder="1" applyAlignment="1">
      <alignment horizontal="centerContinuous" vertical="center" wrapText="1"/>
    </xf>
    <xf numFmtId="14" fontId="0" fillId="0" borderId="7" xfId="0" applyNumberFormat="1" applyFont="1" applyBorder="1" applyAlignment="1">
      <alignment vertical="center"/>
    </xf>
    <xf numFmtId="14" fontId="0" fillId="0" borderId="9" xfId="0" applyNumberFormat="1" applyFont="1" applyBorder="1" applyAlignment="1">
      <alignment vertical="center"/>
    </xf>
    <xf numFmtId="14" fontId="7" fillId="0" borderId="11" xfId="0" applyNumberFormat="1" applyFont="1" applyBorder="1" applyAlignment="1" applyProtection="1">
      <alignment horizontal="center" vertical="center" wrapText="1"/>
    </xf>
    <xf numFmtId="14" fontId="8" fillId="5" borderId="33" xfId="0" applyNumberFormat="1" applyFont="1" applyFill="1" applyBorder="1" applyAlignment="1">
      <alignment horizontal="centerContinuous" vertical="center"/>
    </xf>
    <xf numFmtId="14" fontId="2" fillId="0" borderId="11" xfId="0" applyNumberFormat="1" applyFont="1" applyBorder="1" applyAlignment="1">
      <alignment horizontal="center" vertical="center" wrapText="1"/>
    </xf>
    <xf numFmtId="164" fontId="2" fillId="0" borderId="14" xfId="0" applyFont="1" applyBorder="1" applyAlignment="1">
      <alignment horizontal="center" vertical="center" wrapText="1"/>
    </xf>
    <xf numFmtId="164" fontId="2" fillId="0" borderId="16" xfId="0" applyFont="1" applyBorder="1" applyAlignment="1">
      <alignment vertical="center" wrapText="1"/>
    </xf>
    <xf numFmtId="166" fontId="2" fillId="0" borderId="37" xfId="0" applyNumberFormat="1" applyFont="1" applyBorder="1" applyAlignment="1">
      <alignment horizontal="right" vertical="center" wrapText="1"/>
    </xf>
    <xf numFmtId="167" fontId="2" fillId="0" borderId="21" xfId="0" applyNumberFormat="1" applyFont="1" applyBorder="1" applyAlignment="1">
      <alignment horizontal="center" vertical="center" wrapText="1"/>
    </xf>
    <xf numFmtId="167" fontId="2" fillId="0" borderId="14" xfId="0" applyNumberFormat="1" applyFont="1" applyBorder="1" applyAlignment="1">
      <alignment horizontal="center" vertical="center" wrapText="1"/>
    </xf>
    <xf numFmtId="167" fontId="2" fillId="0" borderId="36" xfId="0" applyNumberFormat="1" applyFont="1" applyBorder="1" applyAlignment="1">
      <alignment horizontal="center" vertical="center" wrapText="1"/>
    </xf>
    <xf numFmtId="166" fontId="2" fillId="0" borderId="27" xfId="0" applyNumberFormat="1" applyFont="1" applyBorder="1" applyAlignment="1">
      <alignment vertical="center"/>
    </xf>
    <xf numFmtId="166" fontId="2" fillId="0" borderId="41" xfId="0" applyNumberFormat="1" applyFont="1" applyBorder="1" applyAlignment="1">
      <alignment vertical="center"/>
    </xf>
    <xf numFmtId="164" fontId="2" fillId="0" borderId="14" xfId="0" applyFont="1" applyBorder="1" applyAlignment="1">
      <alignment horizontal="center" vertical="center" wrapText="1"/>
    </xf>
    <xf numFmtId="14" fontId="2" fillId="0" borderId="26" xfId="0" applyNumberFormat="1" applyFont="1" applyBorder="1" applyAlignment="1">
      <alignment horizontal="center" vertical="center" wrapText="1"/>
    </xf>
    <xf numFmtId="164" fontId="2" fillId="0" borderId="13" xfId="0" applyFont="1" applyBorder="1" applyAlignment="1">
      <alignment horizontal="center" vertical="center"/>
    </xf>
    <xf numFmtId="164" fontId="2" fillId="0" borderId="14" xfId="0" applyFont="1" applyBorder="1" applyAlignment="1">
      <alignment horizontal="center" vertical="center" wrapText="1"/>
    </xf>
    <xf numFmtId="164" fontId="2" fillId="0" borderId="14" xfId="0" applyFont="1" applyBorder="1" applyAlignment="1">
      <alignment horizontal="center" vertical="center" wrapText="1"/>
    </xf>
    <xf numFmtId="164" fontId="2" fillId="0" borderId="14" xfId="0" applyFont="1" applyBorder="1" applyAlignment="1">
      <alignment horizontal="center" vertical="center" wrapText="1"/>
    </xf>
    <xf numFmtId="164" fontId="2" fillId="0" borderId="14" xfId="0" applyFont="1" applyBorder="1" applyAlignment="1">
      <alignment horizontal="center" vertical="center" wrapText="1"/>
    </xf>
    <xf numFmtId="164" fontId="2" fillId="0" borderId="26" xfId="0" applyFont="1" applyBorder="1" applyAlignment="1">
      <alignment vertical="center"/>
    </xf>
    <xf numFmtId="14" fontId="2" fillId="0" borderId="39"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164" fontId="2" fillId="0" borderId="45" xfId="0" applyFont="1" applyBorder="1" applyAlignment="1">
      <alignment horizontal="centerContinuous" vertical="center"/>
    </xf>
    <xf numFmtId="164" fontId="2" fillId="0" borderId="46" xfId="0" applyFont="1" applyBorder="1" applyAlignment="1">
      <alignment horizontal="center" vertical="center" wrapText="1"/>
    </xf>
    <xf numFmtId="14" fontId="2" fillId="0" borderId="46" xfId="0" applyNumberFormat="1" applyFont="1" applyBorder="1" applyAlignment="1">
      <alignment horizontal="center" vertical="center" wrapText="1"/>
    </xf>
    <xf numFmtId="164" fontId="2" fillId="0" borderId="46" xfId="0" applyFont="1" applyBorder="1" applyAlignment="1">
      <alignment vertical="center" wrapText="1"/>
    </xf>
    <xf numFmtId="166" fontId="2" fillId="0" borderId="47" xfId="0" applyNumberFormat="1" applyFont="1" applyBorder="1" applyAlignment="1">
      <alignment vertical="center"/>
    </xf>
    <xf numFmtId="164" fontId="13" fillId="0" borderId="0" xfId="0" applyFont="1" applyAlignment="1">
      <alignment vertical="center"/>
    </xf>
    <xf numFmtId="167" fontId="2" fillId="0" borderId="39" xfId="0" applyNumberFormat="1" applyFont="1" applyBorder="1" applyAlignment="1">
      <alignment horizontal="center" vertical="center" wrapText="1"/>
    </xf>
    <xf numFmtId="164" fontId="2" fillId="0" borderId="48" xfId="0" applyFont="1" applyBorder="1" applyAlignment="1">
      <alignment horizontal="centerContinuous" vertical="center"/>
    </xf>
    <xf numFmtId="164" fontId="2" fillId="0" borderId="42" xfId="0" applyFont="1" applyBorder="1" applyAlignment="1">
      <alignment horizontal="center" vertical="center" wrapText="1"/>
    </xf>
    <xf numFmtId="164" fontId="2" fillId="0" borderId="25" xfId="0" applyFont="1" applyBorder="1" applyAlignment="1">
      <alignment horizontal="centerContinuous" vertical="center" wrapText="1"/>
    </xf>
    <xf numFmtId="164" fontId="2" fillId="0" borderId="23" xfId="0" applyFont="1" applyBorder="1" applyAlignment="1">
      <alignment horizontal="left" vertical="center" wrapText="1"/>
    </xf>
    <xf numFmtId="164" fontId="2" fillId="0" borderId="49" xfId="0" applyFont="1" applyBorder="1" applyAlignment="1">
      <alignment horizontal="centerContinuous" vertical="center"/>
    </xf>
    <xf numFmtId="166" fontId="2" fillId="0" borderId="50" xfId="0" applyNumberFormat="1" applyFont="1" applyBorder="1" applyAlignment="1">
      <alignment vertical="center"/>
    </xf>
    <xf numFmtId="14" fontId="2" fillId="6" borderId="21" xfId="0" applyNumberFormat="1" applyFont="1" applyFill="1" applyBorder="1" applyAlignment="1">
      <alignment horizontal="center" vertical="center" wrapText="1"/>
    </xf>
    <xf numFmtId="167" fontId="2" fillId="0" borderId="26" xfId="0" applyNumberFormat="1" applyFont="1" applyBorder="1" applyAlignment="1">
      <alignment horizontal="center" vertical="center" wrapText="1"/>
    </xf>
    <xf numFmtId="164" fontId="2" fillId="0" borderId="14" xfId="0" applyFont="1" applyBorder="1" applyAlignment="1">
      <alignment horizontal="center" vertical="center" wrapText="1"/>
    </xf>
    <xf numFmtId="164" fontId="2" fillId="0" borderId="44" xfId="0" applyFont="1" applyBorder="1" applyAlignment="1">
      <alignment horizontal="center" vertical="center" wrapText="1"/>
    </xf>
    <xf numFmtId="164" fontId="2" fillId="0" borderId="14" xfId="0" applyFont="1" applyBorder="1" applyAlignment="1">
      <alignment horizontal="center" vertical="center" wrapText="1"/>
    </xf>
    <xf numFmtId="167" fontId="2" fillId="0" borderId="18" xfId="0" applyNumberFormat="1" applyFont="1" applyBorder="1" applyAlignment="1">
      <alignment horizontal="center" vertical="center" wrapText="1"/>
    </xf>
    <xf numFmtId="165" fontId="2" fillId="0" borderId="36" xfId="0" applyNumberFormat="1" applyFont="1" applyBorder="1" applyAlignment="1">
      <alignment horizontal="center" vertical="center" wrapText="1"/>
    </xf>
    <xf numFmtId="164" fontId="2" fillId="0" borderId="13" xfId="0" applyFont="1" applyBorder="1" applyAlignment="1">
      <alignment horizontal="centerContinuous" vertical="center" wrapText="1"/>
    </xf>
    <xf numFmtId="164" fontId="2" fillId="0" borderId="18" xfId="0" applyFont="1" applyBorder="1" applyAlignment="1">
      <alignment horizontal="left" vertical="center" wrapText="1"/>
    </xf>
    <xf numFmtId="164" fontId="2" fillId="0" borderId="52" xfId="0" applyFont="1" applyBorder="1" applyAlignment="1">
      <alignment vertical="center" wrapText="1"/>
    </xf>
    <xf numFmtId="164" fontId="2" fillId="0" borderId="53" xfId="0" applyFont="1" applyBorder="1" applyAlignment="1">
      <alignment horizontal="centerContinuous" vertical="center"/>
    </xf>
    <xf numFmtId="164" fontId="2" fillId="0" borderId="54" xfId="0" applyFont="1" applyBorder="1" applyAlignment="1">
      <alignment horizontal="center" vertical="center"/>
    </xf>
    <xf numFmtId="164" fontId="2" fillId="0" borderId="55" xfId="0" applyFont="1" applyBorder="1" applyAlignment="1">
      <alignment vertical="center" wrapText="1"/>
    </xf>
    <xf numFmtId="166" fontId="2" fillId="0" borderId="56" xfId="0" applyNumberFormat="1" applyFont="1" applyBorder="1" applyAlignment="1">
      <alignment vertical="center"/>
    </xf>
    <xf numFmtId="164" fontId="2" fillId="0" borderId="51" xfId="0" applyFont="1" applyBorder="1" applyAlignment="1">
      <alignment horizontal="centerContinuous" vertical="center" wrapText="1"/>
    </xf>
    <xf numFmtId="164" fontId="2" fillId="0" borderId="35" xfId="0" applyFont="1" applyBorder="1" applyAlignment="1">
      <alignment horizontal="center" vertical="center"/>
    </xf>
    <xf numFmtId="164" fontId="2" fillId="0" borderId="13" xfId="0" applyFont="1" applyBorder="1" applyAlignment="1">
      <alignment horizontal="center" vertical="center" wrapText="1"/>
    </xf>
    <xf numFmtId="164" fontId="2" fillId="0" borderId="44" xfId="0" applyFont="1" applyBorder="1" applyAlignment="1">
      <alignment vertical="center" wrapText="1"/>
    </xf>
    <xf numFmtId="166" fontId="2" fillId="0" borderId="50" xfId="0" applyNumberFormat="1" applyFont="1" applyBorder="1" applyAlignment="1">
      <alignment horizontal="right" vertical="center" wrapText="1"/>
    </xf>
    <xf numFmtId="167" fontId="2" fillId="0" borderId="28" xfId="0" applyNumberFormat="1" applyFont="1" applyBorder="1" applyAlignment="1">
      <alignment horizontal="center" vertical="center" wrapText="1"/>
    </xf>
    <xf numFmtId="14" fontId="2" fillId="0" borderId="42" xfId="0" applyNumberFormat="1" applyFont="1" applyBorder="1" applyAlignment="1">
      <alignment horizontal="center" vertical="center" wrapText="1"/>
    </xf>
    <xf numFmtId="164" fontId="2" fillId="0" borderId="43" xfId="0" applyFont="1" applyBorder="1" applyAlignment="1">
      <alignment horizontal="center" vertical="center"/>
    </xf>
    <xf numFmtId="164" fontId="2" fillId="0" borderId="57" xfId="0" applyFont="1" applyBorder="1" applyAlignment="1">
      <alignment horizontal="center" vertical="center"/>
    </xf>
    <xf numFmtId="164" fontId="2" fillId="0" borderId="44" xfId="0" applyFont="1" applyBorder="1" applyAlignment="1">
      <alignment horizontal="center" vertical="center" wrapText="1"/>
    </xf>
    <xf numFmtId="164" fontId="0" fillId="0" borderId="26" xfId="0" applyBorder="1" applyAlignment="1">
      <alignment horizontal="center" vertical="center" wrapText="1"/>
    </xf>
    <xf numFmtId="14" fontId="2" fillId="0" borderId="44" xfId="0" applyNumberFormat="1" applyFont="1" applyBorder="1" applyAlignment="1">
      <alignment horizontal="center" vertical="center" wrapText="1"/>
    </xf>
    <xf numFmtId="14" fontId="0" fillId="0" borderId="26" xfId="0" applyNumberFormat="1" applyBorder="1" applyAlignment="1">
      <alignment horizontal="center" vertical="center" wrapText="1"/>
    </xf>
    <xf numFmtId="167" fontId="2" fillId="0" borderId="44" xfId="0" applyNumberFormat="1" applyFont="1" applyBorder="1" applyAlignment="1">
      <alignment horizontal="center" vertical="center" wrapText="1"/>
    </xf>
    <xf numFmtId="167" fontId="2" fillId="0" borderId="18" xfId="0" applyNumberFormat="1" applyFont="1" applyBorder="1" applyAlignment="1">
      <alignment horizontal="center" vertical="center"/>
    </xf>
    <xf numFmtId="164" fontId="2" fillId="0" borderId="23" xfId="0" applyFont="1" applyBorder="1" applyAlignment="1">
      <alignment horizontal="center" vertical="center" wrapText="1"/>
    </xf>
    <xf numFmtId="164" fontId="2" fillId="0" borderId="11" xfId="0" applyFont="1" applyBorder="1" applyAlignment="1">
      <alignment horizontal="center" vertical="center" wrapText="1"/>
    </xf>
    <xf numFmtId="164" fontId="2" fillId="0" borderId="14" xfId="0" applyFont="1" applyBorder="1" applyAlignment="1">
      <alignment horizontal="center" vertical="center" wrapText="1"/>
    </xf>
    <xf numFmtId="164" fontId="2" fillId="0" borderId="54" xfId="0" applyFont="1" applyBorder="1" applyAlignment="1">
      <alignment vertical="center" wrapText="1"/>
    </xf>
    <xf numFmtId="167" fontId="2" fillId="0" borderId="54" xfId="0" applyNumberFormat="1" applyFont="1" applyBorder="1" applyAlignment="1">
      <alignment horizontal="center" vertical="center" wrapText="1"/>
    </xf>
  </cellXfs>
  <cellStyles count="1">
    <cellStyle name="Normal" xfId="0" builtinId="0"/>
  </cellStyles>
  <dxfs count="20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26AA4BCC-444C-40BC-AEAB-643317CFA47D}"/>
  </tableStyles>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3962401</xdr:colOff>
      <xdr:row>0</xdr:row>
      <xdr:rowOff>66675</xdr:rowOff>
    </xdr:from>
    <xdr:to>
      <xdr:col>4</xdr:col>
      <xdr:colOff>904876</xdr:colOff>
      <xdr:row>5</xdr:row>
      <xdr:rowOff>66675</xdr:rowOff>
    </xdr:to>
    <xdr:sp macro="" textlink="">
      <xdr:nvSpPr>
        <xdr:cNvPr id="2" name="Text Box 25">
          <a:extLst>
            <a:ext uri="{FF2B5EF4-FFF2-40B4-BE49-F238E27FC236}">
              <a16:creationId xmlns:a16="http://schemas.microsoft.com/office/drawing/2014/main" id="{00000000-0008-0000-0100-000002000000}"/>
            </a:ext>
          </a:extLst>
        </xdr:cNvPr>
        <xdr:cNvSpPr txBox="1">
          <a:spLocks noChangeArrowheads="1"/>
        </xdr:cNvSpPr>
      </xdr:nvSpPr>
      <xdr:spPr bwMode="auto">
        <a:xfrm>
          <a:off x="7077076" y="66675"/>
          <a:ext cx="2152650"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4</xdr:row>
      <xdr:rowOff>9525</xdr:rowOff>
    </xdr:from>
    <xdr:to>
      <xdr:col>3</xdr:col>
      <xdr:colOff>3886200</xdr:colOff>
      <xdr:row>7</xdr:row>
      <xdr:rowOff>66675</xdr:rowOff>
    </xdr:to>
    <xdr:sp macro="" textlink="">
      <xdr:nvSpPr>
        <xdr:cNvPr id="4" name="Texto 12">
          <a:extLst>
            <a:ext uri="{FF2B5EF4-FFF2-40B4-BE49-F238E27FC236}">
              <a16:creationId xmlns:a16="http://schemas.microsoft.com/office/drawing/2014/main" id="{00000000-0008-0000-0100-000004000000}"/>
            </a:ext>
          </a:extLst>
        </xdr:cNvPr>
        <xdr:cNvSpPr txBox="1">
          <a:spLocks noChangeArrowheads="1"/>
        </xdr:cNvSpPr>
      </xdr:nvSpPr>
      <xdr:spPr bwMode="auto">
        <a:xfrm>
          <a:off x="2314575" y="523875"/>
          <a:ext cx="468630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4029075</xdr:colOff>
      <xdr:row>0</xdr:row>
      <xdr:rowOff>66675</xdr:rowOff>
    </xdr:from>
    <xdr:to>
      <xdr:col>4</xdr:col>
      <xdr:colOff>904875</xdr:colOff>
      <xdr:row>5</xdr:row>
      <xdr:rowOff>66675</xdr:rowOff>
    </xdr:to>
    <xdr:sp macro="" textlink="">
      <xdr:nvSpPr>
        <xdr:cNvPr id="2" name="Text Box 25">
          <a:extLst>
            <a:ext uri="{FF2B5EF4-FFF2-40B4-BE49-F238E27FC236}">
              <a16:creationId xmlns:a16="http://schemas.microsoft.com/office/drawing/2014/main" id="{00000000-0008-0000-0200-000002000000}"/>
            </a:ext>
          </a:extLst>
        </xdr:cNvPr>
        <xdr:cNvSpPr txBox="1">
          <a:spLocks noChangeArrowheads="1"/>
        </xdr:cNvSpPr>
      </xdr:nvSpPr>
      <xdr:spPr bwMode="auto">
        <a:xfrm>
          <a:off x="7143750" y="66675"/>
          <a:ext cx="2085975"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4</xdr:row>
      <xdr:rowOff>9525</xdr:rowOff>
    </xdr:from>
    <xdr:to>
      <xdr:col>3</xdr:col>
      <xdr:colOff>3838575</xdr:colOff>
      <xdr:row>7</xdr:row>
      <xdr:rowOff>66675</xdr:rowOff>
    </xdr:to>
    <xdr:sp macro="" textlink="">
      <xdr:nvSpPr>
        <xdr:cNvPr id="4" name="Texto 12">
          <a:extLst>
            <a:ext uri="{FF2B5EF4-FFF2-40B4-BE49-F238E27FC236}">
              <a16:creationId xmlns:a16="http://schemas.microsoft.com/office/drawing/2014/main" id="{00000000-0008-0000-0200-000004000000}"/>
            </a:ext>
          </a:extLst>
        </xdr:cNvPr>
        <xdr:cNvSpPr txBox="1">
          <a:spLocks noChangeArrowheads="1"/>
        </xdr:cNvSpPr>
      </xdr:nvSpPr>
      <xdr:spPr bwMode="auto">
        <a:xfrm>
          <a:off x="2124075" y="523875"/>
          <a:ext cx="482917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twoCellAnchor editAs="oneCell">
    <xdr:from>
      <xdr:col>3</xdr:col>
      <xdr:colOff>209550</xdr:colOff>
      <xdr:row>16</xdr:row>
      <xdr:rowOff>141710</xdr:rowOff>
    </xdr:from>
    <xdr:to>
      <xdr:col>3</xdr:col>
      <xdr:colOff>4048125</xdr:colOff>
      <xdr:row>16</xdr:row>
      <xdr:rowOff>3638549</xdr:rowOff>
    </xdr:to>
    <xdr:pic>
      <xdr:nvPicPr>
        <xdr:cNvPr id="7" name="Imagen 6">
          <a:extLst>
            <a:ext uri="{FF2B5EF4-FFF2-40B4-BE49-F238E27FC236}">
              <a16:creationId xmlns:a16="http://schemas.microsoft.com/office/drawing/2014/main" id="{01FE4876-36E7-370A-EFB9-1CB79E1321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4225" y="4094585"/>
          <a:ext cx="3838575" cy="3496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3943352</xdr:colOff>
      <xdr:row>0</xdr:row>
      <xdr:rowOff>66675</xdr:rowOff>
    </xdr:from>
    <xdr:to>
      <xdr:col>4</xdr:col>
      <xdr:colOff>933450</xdr:colOff>
      <xdr:row>5</xdr:row>
      <xdr:rowOff>66675</xdr:rowOff>
    </xdr:to>
    <xdr:sp macro="" textlink="">
      <xdr:nvSpPr>
        <xdr:cNvPr id="2" name="Text Box 25">
          <a:extLst>
            <a:ext uri="{FF2B5EF4-FFF2-40B4-BE49-F238E27FC236}">
              <a16:creationId xmlns:a16="http://schemas.microsoft.com/office/drawing/2014/main" id="{00000000-0008-0000-0300-000002000000}"/>
            </a:ext>
          </a:extLst>
        </xdr:cNvPr>
        <xdr:cNvSpPr txBox="1">
          <a:spLocks noChangeArrowheads="1"/>
        </xdr:cNvSpPr>
      </xdr:nvSpPr>
      <xdr:spPr bwMode="auto">
        <a:xfrm>
          <a:off x="7058027" y="66675"/>
          <a:ext cx="2200273"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5</xdr:row>
      <xdr:rowOff>0</xdr:rowOff>
    </xdr:from>
    <xdr:to>
      <xdr:col>3</xdr:col>
      <xdr:colOff>3743325</xdr:colOff>
      <xdr:row>8</xdr:row>
      <xdr:rowOff>85725</xdr:rowOff>
    </xdr:to>
    <xdr:sp macro="" textlink="">
      <xdr:nvSpPr>
        <xdr:cNvPr id="4" name="Texto 12">
          <a:extLst>
            <a:ext uri="{FF2B5EF4-FFF2-40B4-BE49-F238E27FC236}">
              <a16:creationId xmlns:a16="http://schemas.microsoft.com/office/drawing/2014/main" id="{00000000-0008-0000-0300-000004000000}"/>
            </a:ext>
          </a:extLst>
        </xdr:cNvPr>
        <xdr:cNvSpPr txBox="1">
          <a:spLocks noChangeArrowheads="1"/>
        </xdr:cNvSpPr>
      </xdr:nvSpPr>
      <xdr:spPr bwMode="auto">
        <a:xfrm>
          <a:off x="2066925" y="638175"/>
          <a:ext cx="479107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171450</xdr:colOff>
      <xdr:row>5</xdr:row>
      <xdr:rowOff>9525</xdr:rowOff>
    </xdr:from>
    <xdr:to>
      <xdr:col>3</xdr:col>
      <xdr:colOff>3743325</xdr:colOff>
      <xdr:row>8</xdr:row>
      <xdr:rowOff>95250</xdr:rowOff>
    </xdr:to>
    <xdr:sp macro="" textlink="">
      <xdr:nvSpPr>
        <xdr:cNvPr id="2" name="Texto 12">
          <a:extLst>
            <a:ext uri="{FF2B5EF4-FFF2-40B4-BE49-F238E27FC236}">
              <a16:creationId xmlns:a16="http://schemas.microsoft.com/office/drawing/2014/main" id="{00000000-0008-0000-0400-000002000000}"/>
            </a:ext>
          </a:extLst>
        </xdr:cNvPr>
        <xdr:cNvSpPr txBox="1">
          <a:spLocks noChangeArrowheads="1"/>
        </xdr:cNvSpPr>
      </xdr:nvSpPr>
      <xdr:spPr bwMode="auto">
        <a:xfrm>
          <a:off x="2276475" y="647700"/>
          <a:ext cx="458152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defRPr sz="1000"/>
          </a:pPr>
          <a:r>
            <a:rPr lang="es-ES" sz="1200" b="1" i="0" u="none" strike="noStrike" baseline="0">
              <a:solidFill>
                <a:srgbClr val="000000"/>
              </a:solidFill>
              <a:latin typeface="Arial"/>
              <a:cs typeface="Arial"/>
            </a:rPr>
            <a:t>HITZARMENEN ERREGISTROA / REGISTRO DE CONVENIOS</a:t>
          </a:r>
        </a:p>
        <a:p>
          <a:pPr algn="ctr" rtl="0">
            <a:defRPr sz="1000"/>
          </a:pPr>
          <a:r>
            <a:rPr lang="es-ES" sz="1200" b="1" i="0" u="none" strike="noStrike" baseline="0">
              <a:solidFill>
                <a:srgbClr val="000000"/>
              </a:solidFill>
              <a:latin typeface="Arial"/>
              <a:cs typeface="Arial"/>
            </a:rPr>
            <a:t>2022ko EKITALDIA / EJERCICIO 2022</a:t>
          </a:r>
        </a:p>
      </xdr:txBody>
    </xdr:sp>
    <xdr:clientData/>
  </xdr:twoCellAnchor>
  <xdr:twoCellAnchor>
    <xdr:from>
      <xdr:col>3</xdr:col>
      <xdr:colOff>3867151</xdr:colOff>
      <xdr:row>0</xdr:row>
      <xdr:rowOff>66675</xdr:rowOff>
    </xdr:from>
    <xdr:to>
      <xdr:col>5</xdr:col>
      <xdr:colOff>904876</xdr:colOff>
      <xdr:row>5</xdr:row>
      <xdr:rowOff>66675</xdr:rowOff>
    </xdr:to>
    <xdr:sp macro="" textlink="">
      <xdr:nvSpPr>
        <xdr:cNvPr id="3" name="Text Box 25">
          <a:extLst>
            <a:ext uri="{FF2B5EF4-FFF2-40B4-BE49-F238E27FC236}">
              <a16:creationId xmlns:a16="http://schemas.microsoft.com/office/drawing/2014/main" id="{00000000-0008-0000-0400-000003000000}"/>
            </a:ext>
          </a:extLst>
        </xdr:cNvPr>
        <xdr:cNvSpPr txBox="1">
          <a:spLocks noChangeArrowheads="1"/>
        </xdr:cNvSpPr>
      </xdr:nvSpPr>
      <xdr:spPr bwMode="auto">
        <a:xfrm>
          <a:off x="6981826" y="66675"/>
          <a:ext cx="2247900"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4" name="Picture 26">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3800475</xdr:colOff>
      <xdr:row>0</xdr:row>
      <xdr:rowOff>66675</xdr:rowOff>
    </xdr:from>
    <xdr:to>
      <xdr:col>4</xdr:col>
      <xdr:colOff>904875</xdr:colOff>
      <xdr:row>5</xdr:row>
      <xdr:rowOff>66675</xdr:rowOff>
    </xdr:to>
    <xdr:sp macro="" textlink="">
      <xdr:nvSpPr>
        <xdr:cNvPr id="2" name="Text Box 17">
          <a:extLst>
            <a:ext uri="{FF2B5EF4-FFF2-40B4-BE49-F238E27FC236}">
              <a16:creationId xmlns:a16="http://schemas.microsoft.com/office/drawing/2014/main" id="{00000000-0008-0000-0500-000002000000}"/>
            </a:ext>
          </a:extLst>
        </xdr:cNvPr>
        <xdr:cNvSpPr txBox="1">
          <a:spLocks noChangeArrowheads="1"/>
        </xdr:cNvSpPr>
      </xdr:nvSpPr>
      <xdr:spPr bwMode="auto">
        <a:xfrm>
          <a:off x="6915150" y="66675"/>
          <a:ext cx="2314575"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18">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228600</xdr:colOff>
      <xdr:row>5</xdr:row>
      <xdr:rowOff>0</xdr:rowOff>
    </xdr:from>
    <xdr:to>
      <xdr:col>3</xdr:col>
      <xdr:colOff>3771900</xdr:colOff>
      <xdr:row>8</xdr:row>
      <xdr:rowOff>85725</xdr:rowOff>
    </xdr:to>
    <xdr:sp macro="" textlink="">
      <xdr:nvSpPr>
        <xdr:cNvPr id="4" name="Texto 12">
          <a:extLst>
            <a:ext uri="{FF2B5EF4-FFF2-40B4-BE49-F238E27FC236}">
              <a16:creationId xmlns:a16="http://schemas.microsoft.com/office/drawing/2014/main" id="{00000000-0008-0000-0500-000004000000}"/>
            </a:ext>
          </a:extLst>
        </xdr:cNvPr>
        <xdr:cNvSpPr txBox="1">
          <a:spLocks noChangeArrowheads="1"/>
        </xdr:cNvSpPr>
      </xdr:nvSpPr>
      <xdr:spPr bwMode="auto">
        <a:xfrm>
          <a:off x="2333625" y="638175"/>
          <a:ext cx="455295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3971925</xdr:colOff>
      <xdr:row>0</xdr:row>
      <xdr:rowOff>66675</xdr:rowOff>
    </xdr:from>
    <xdr:to>
      <xdr:col>4</xdr:col>
      <xdr:colOff>904875</xdr:colOff>
      <xdr:row>5</xdr:row>
      <xdr:rowOff>66675</xdr:rowOff>
    </xdr:to>
    <xdr:sp macro="" textlink="">
      <xdr:nvSpPr>
        <xdr:cNvPr id="2" name="Text Box 25">
          <a:extLst>
            <a:ext uri="{FF2B5EF4-FFF2-40B4-BE49-F238E27FC236}">
              <a16:creationId xmlns:a16="http://schemas.microsoft.com/office/drawing/2014/main" id="{00000000-0008-0000-0600-000002000000}"/>
            </a:ext>
          </a:extLst>
        </xdr:cNvPr>
        <xdr:cNvSpPr txBox="1">
          <a:spLocks noChangeArrowheads="1"/>
        </xdr:cNvSpPr>
      </xdr:nvSpPr>
      <xdr:spPr bwMode="auto">
        <a:xfrm>
          <a:off x="7086600" y="66675"/>
          <a:ext cx="2143125"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xdr:colOff>
      <xdr:row>3</xdr:row>
      <xdr:rowOff>104775</xdr:rowOff>
    </xdr:from>
    <xdr:to>
      <xdr:col>3</xdr:col>
      <xdr:colOff>3790951</xdr:colOff>
      <xdr:row>7</xdr:row>
      <xdr:rowOff>38100</xdr:rowOff>
    </xdr:to>
    <xdr:sp macro="" textlink="">
      <xdr:nvSpPr>
        <xdr:cNvPr id="4" name="Texto 12">
          <a:extLst>
            <a:ext uri="{FF2B5EF4-FFF2-40B4-BE49-F238E27FC236}">
              <a16:creationId xmlns:a16="http://schemas.microsoft.com/office/drawing/2014/main" id="{00000000-0008-0000-0600-000004000000}"/>
            </a:ext>
          </a:extLst>
        </xdr:cNvPr>
        <xdr:cNvSpPr txBox="1">
          <a:spLocks noChangeArrowheads="1"/>
        </xdr:cNvSpPr>
      </xdr:nvSpPr>
      <xdr:spPr bwMode="auto">
        <a:xfrm>
          <a:off x="2105026" y="495300"/>
          <a:ext cx="480060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3914775</xdr:colOff>
      <xdr:row>0</xdr:row>
      <xdr:rowOff>66675</xdr:rowOff>
    </xdr:from>
    <xdr:to>
      <xdr:col>4</xdr:col>
      <xdr:colOff>904875</xdr:colOff>
      <xdr:row>5</xdr:row>
      <xdr:rowOff>66675</xdr:rowOff>
    </xdr:to>
    <xdr:sp macro="" textlink="">
      <xdr:nvSpPr>
        <xdr:cNvPr id="2" name="Text Box 26">
          <a:extLst>
            <a:ext uri="{FF2B5EF4-FFF2-40B4-BE49-F238E27FC236}">
              <a16:creationId xmlns:a16="http://schemas.microsoft.com/office/drawing/2014/main" id="{00000000-0008-0000-0700-000002000000}"/>
            </a:ext>
          </a:extLst>
        </xdr:cNvPr>
        <xdr:cNvSpPr txBox="1">
          <a:spLocks noChangeArrowheads="1"/>
        </xdr:cNvSpPr>
      </xdr:nvSpPr>
      <xdr:spPr bwMode="auto">
        <a:xfrm>
          <a:off x="7115175" y="66675"/>
          <a:ext cx="2200275"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2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3</xdr:row>
      <xdr:rowOff>104775</xdr:rowOff>
    </xdr:from>
    <xdr:to>
      <xdr:col>3</xdr:col>
      <xdr:colOff>3743325</xdr:colOff>
      <xdr:row>7</xdr:row>
      <xdr:rowOff>142875</xdr:rowOff>
    </xdr:to>
    <xdr:sp macro="" textlink="">
      <xdr:nvSpPr>
        <xdr:cNvPr id="4" name="Texto 12">
          <a:extLst>
            <a:ext uri="{FF2B5EF4-FFF2-40B4-BE49-F238E27FC236}">
              <a16:creationId xmlns:a16="http://schemas.microsoft.com/office/drawing/2014/main" id="{00000000-0008-0000-0700-000004000000}"/>
            </a:ext>
          </a:extLst>
        </xdr:cNvPr>
        <xdr:cNvSpPr txBox="1">
          <a:spLocks noChangeArrowheads="1"/>
        </xdr:cNvSpPr>
      </xdr:nvSpPr>
      <xdr:spPr bwMode="auto">
        <a:xfrm>
          <a:off x="2114550" y="495300"/>
          <a:ext cx="482917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4000501</xdr:colOff>
      <xdr:row>0</xdr:row>
      <xdr:rowOff>66675</xdr:rowOff>
    </xdr:from>
    <xdr:to>
      <xdr:col>4</xdr:col>
      <xdr:colOff>904876</xdr:colOff>
      <xdr:row>5</xdr:row>
      <xdr:rowOff>66675</xdr:rowOff>
    </xdr:to>
    <xdr:sp macro="" textlink="">
      <xdr:nvSpPr>
        <xdr:cNvPr id="2" name="Text Box 34">
          <a:extLst>
            <a:ext uri="{FF2B5EF4-FFF2-40B4-BE49-F238E27FC236}">
              <a16:creationId xmlns:a16="http://schemas.microsoft.com/office/drawing/2014/main" id="{00000000-0008-0000-0800-000002000000}"/>
            </a:ext>
          </a:extLst>
        </xdr:cNvPr>
        <xdr:cNvSpPr txBox="1">
          <a:spLocks noChangeArrowheads="1"/>
        </xdr:cNvSpPr>
      </xdr:nvSpPr>
      <xdr:spPr bwMode="auto">
        <a:xfrm>
          <a:off x="7115176" y="66675"/>
          <a:ext cx="2114550"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35">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123825</xdr:colOff>
      <xdr:row>3</xdr:row>
      <xdr:rowOff>114300</xdr:rowOff>
    </xdr:from>
    <xdr:to>
      <xdr:col>3</xdr:col>
      <xdr:colOff>3810000</xdr:colOff>
      <xdr:row>7</xdr:row>
      <xdr:rowOff>152400</xdr:rowOff>
    </xdr:to>
    <xdr:sp macro="" textlink="">
      <xdr:nvSpPr>
        <xdr:cNvPr id="4" name="Texto 12">
          <a:extLst>
            <a:ext uri="{FF2B5EF4-FFF2-40B4-BE49-F238E27FC236}">
              <a16:creationId xmlns:a16="http://schemas.microsoft.com/office/drawing/2014/main" id="{00000000-0008-0000-0800-000004000000}"/>
            </a:ext>
          </a:extLst>
        </xdr:cNvPr>
        <xdr:cNvSpPr txBox="1">
          <a:spLocks noChangeArrowheads="1"/>
        </xdr:cNvSpPr>
      </xdr:nvSpPr>
      <xdr:spPr bwMode="auto">
        <a:xfrm>
          <a:off x="2228850" y="504825"/>
          <a:ext cx="469582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3962400</xdr:colOff>
      <xdr:row>0</xdr:row>
      <xdr:rowOff>66675</xdr:rowOff>
    </xdr:from>
    <xdr:to>
      <xdr:col>4</xdr:col>
      <xdr:colOff>904876</xdr:colOff>
      <xdr:row>5</xdr:row>
      <xdr:rowOff>66675</xdr:rowOff>
    </xdr:to>
    <xdr:sp macro="" textlink="">
      <xdr:nvSpPr>
        <xdr:cNvPr id="2" name="Text Box 25">
          <a:extLst>
            <a:ext uri="{FF2B5EF4-FFF2-40B4-BE49-F238E27FC236}">
              <a16:creationId xmlns:a16="http://schemas.microsoft.com/office/drawing/2014/main" id="{00000000-0008-0000-0900-000002000000}"/>
            </a:ext>
          </a:extLst>
        </xdr:cNvPr>
        <xdr:cNvSpPr txBox="1">
          <a:spLocks noChangeArrowheads="1"/>
        </xdr:cNvSpPr>
      </xdr:nvSpPr>
      <xdr:spPr bwMode="auto">
        <a:xfrm>
          <a:off x="7077075" y="66675"/>
          <a:ext cx="2152651"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26">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104776</xdr:colOff>
      <xdr:row>3</xdr:row>
      <xdr:rowOff>76200</xdr:rowOff>
    </xdr:from>
    <xdr:to>
      <xdr:col>3</xdr:col>
      <xdr:colOff>3857626</xdr:colOff>
      <xdr:row>7</xdr:row>
      <xdr:rowOff>114300</xdr:rowOff>
    </xdr:to>
    <xdr:sp macro="" textlink="">
      <xdr:nvSpPr>
        <xdr:cNvPr id="4" name="Texto 12">
          <a:extLst>
            <a:ext uri="{FF2B5EF4-FFF2-40B4-BE49-F238E27FC236}">
              <a16:creationId xmlns:a16="http://schemas.microsoft.com/office/drawing/2014/main" id="{00000000-0008-0000-0900-000004000000}"/>
            </a:ext>
          </a:extLst>
        </xdr:cNvPr>
        <xdr:cNvSpPr txBox="1">
          <a:spLocks noChangeArrowheads="1"/>
        </xdr:cNvSpPr>
      </xdr:nvSpPr>
      <xdr:spPr bwMode="auto">
        <a:xfrm>
          <a:off x="2209801" y="466725"/>
          <a:ext cx="476250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2022ko EKITALDIA / EJERCICIO 2022</a:t>
          </a:r>
          <a:endParaRPr lang="es-ES" sz="1200" b="1">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dimension ref="A1:G54"/>
  <sheetViews>
    <sheetView showGridLines="0" tabSelected="1" workbookViewId="0"/>
  </sheetViews>
  <sheetFormatPr baseColWidth="10" defaultColWidth="12.6640625" defaultRowHeight="15.75" x14ac:dyDescent="0.25"/>
  <cols>
    <col min="1" max="1" width="12.77734375" style="12" customWidth="1"/>
    <col min="2" max="3" width="11.77734375" style="12" customWidth="1"/>
    <col min="4" max="4" width="60.77734375" style="12" customWidth="1"/>
    <col min="5" max="5" width="11.21875" style="12" customWidth="1"/>
    <col min="6" max="7" width="9.77734375" style="12" customWidth="1"/>
    <col min="8" max="16384" width="12.6640625" style="12"/>
  </cols>
  <sheetData>
    <row r="1" spans="1:7" ht="8.1" customHeight="1" x14ac:dyDescent="0.25"/>
    <row r="2" spans="1:7" ht="8.1" customHeight="1" x14ac:dyDescent="0.25"/>
    <row r="3" spans="1:7" x14ac:dyDescent="0.25">
      <c r="A3" s="27"/>
      <c r="B3" s="27"/>
      <c r="C3" s="27"/>
      <c r="D3" s="27"/>
      <c r="E3" s="27"/>
      <c r="F3" s="27"/>
    </row>
    <row r="4" spans="1:7" ht="9.9499999999999993" customHeight="1" x14ac:dyDescent="0.25">
      <c r="A4" s="29"/>
      <c r="B4" s="29"/>
      <c r="C4" s="29"/>
      <c r="D4" s="29"/>
      <c r="E4" s="30"/>
      <c r="F4" s="29"/>
      <c r="G4" s="29"/>
    </row>
    <row r="5" spans="1:7" ht="9.9499999999999993" customHeight="1" x14ac:dyDescent="0.25">
      <c r="A5" s="29"/>
      <c r="B5" s="29"/>
      <c r="C5" s="29"/>
      <c r="D5" s="29"/>
      <c r="E5" s="29"/>
      <c r="F5" s="29"/>
      <c r="G5" s="29"/>
    </row>
    <row r="6" spans="1:7" ht="9.9499999999999993" customHeight="1" x14ac:dyDescent="0.25">
      <c r="A6" s="29"/>
      <c r="B6" s="29"/>
      <c r="C6" s="29"/>
      <c r="D6" s="29"/>
      <c r="E6" s="30"/>
      <c r="F6" s="29"/>
      <c r="G6" s="29"/>
    </row>
    <row r="8" spans="1:7" ht="8.1" customHeight="1" x14ac:dyDescent="0.25">
      <c r="A8" s="31"/>
      <c r="B8" s="32"/>
      <c r="C8" s="32"/>
      <c r="D8" s="33"/>
    </row>
    <row r="9" spans="1:7" ht="8.1" customHeight="1" thickBot="1" x14ac:dyDescent="0.3">
      <c r="A9" s="31"/>
      <c r="B9" s="32"/>
      <c r="C9" s="32"/>
      <c r="D9" s="33"/>
    </row>
    <row r="10" spans="1:7" x14ac:dyDescent="0.25">
      <c r="A10" s="35"/>
      <c r="B10" s="36"/>
      <c r="C10" s="36"/>
      <c r="D10" s="36"/>
      <c r="E10" s="38"/>
    </row>
    <row r="11" spans="1:7" s="15" customFormat="1" x14ac:dyDescent="0.25">
      <c r="A11" s="54" t="s">
        <v>15</v>
      </c>
      <c r="B11" s="55"/>
      <c r="C11" s="55"/>
      <c r="D11" s="55"/>
      <c r="E11" s="56"/>
    </row>
    <row r="12" spans="1:7" s="7" customFormat="1" ht="9.9499999999999993" customHeight="1" x14ac:dyDescent="0.25">
      <c r="A12" s="17"/>
      <c r="B12" s="18"/>
      <c r="C12" s="18"/>
      <c r="D12" s="18"/>
      <c r="E12" s="19"/>
    </row>
    <row r="13" spans="1:7" s="7" customFormat="1" ht="6.95" customHeight="1" x14ac:dyDescent="0.25">
      <c r="A13" s="20"/>
      <c r="B13" s="21"/>
      <c r="C13" s="21"/>
      <c r="D13" s="21"/>
      <c r="E13" s="22"/>
    </row>
    <row r="14" spans="1:7" s="7" customFormat="1" ht="69.95" customHeight="1" thickBot="1" x14ac:dyDescent="0.3">
      <c r="A14" s="1" t="s">
        <v>1</v>
      </c>
      <c r="B14" s="2" t="s">
        <v>2</v>
      </c>
      <c r="C14" s="2" t="s">
        <v>3</v>
      </c>
      <c r="D14" s="2" t="s">
        <v>4</v>
      </c>
      <c r="E14" s="3" t="s">
        <v>6</v>
      </c>
    </row>
    <row r="15" spans="1:7" s="15" customFormat="1" ht="24.95" customHeight="1" thickBot="1" x14ac:dyDescent="0.3">
      <c r="A15" s="87" t="s">
        <v>16</v>
      </c>
      <c r="B15" s="88"/>
      <c r="C15" s="88"/>
      <c r="D15" s="89"/>
      <c r="E15" s="90"/>
      <c r="F15" s="73"/>
    </row>
    <row r="16" spans="1:7" s="14" customFormat="1" ht="123.75" x14ac:dyDescent="0.25">
      <c r="A16" s="4" t="s">
        <v>436</v>
      </c>
      <c r="B16" s="156" t="s">
        <v>476</v>
      </c>
      <c r="C16" s="125" t="s">
        <v>477</v>
      </c>
      <c r="D16" s="42" t="s">
        <v>486</v>
      </c>
      <c r="E16" s="6">
        <v>285000</v>
      </c>
    </row>
    <row r="17" spans="1:7" s="14" customFormat="1" ht="148.5" customHeight="1" x14ac:dyDescent="0.25">
      <c r="A17" s="4" t="s">
        <v>437</v>
      </c>
      <c r="B17" s="156" t="s">
        <v>487</v>
      </c>
      <c r="C17" s="125" t="s">
        <v>488</v>
      </c>
      <c r="D17" s="42" t="s">
        <v>879</v>
      </c>
      <c r="E17" s="6">
        <v>525000</v>
      </c>
    </row>
    <row r="18" spans="1:7" s="14" customFormat="1" ht="104.25" customHeight="1" x14ac:dyDescent="0.25">
      <c r="A18" s="4" t="s">
        <v>438</v>
      </c>
      <c r="B18" s="156" t="s">
        <v>57</v>
      </c>
      <c r="C18" s="125" t="s">
        <v>489</v>
      </c>
      <c r="D18" s="42" t="s">
        <v>880</v>
      </c>
      <c r="E18" s="6">
        <v>750000</v>
      </c>
    </row>
    <row r="19" spans="1:7" s="14" customFormat="1" ht="78.75" x14ac:dyDescent="0.25">
      <c r="A19" s="4" t="s">
        <v>439</v>
      </c>
      <c r="B19" s="156" t="s">
        <v>77</v>
      </c>
      <c r="C19" s="125" t="s">
        <v>479</v>
      </c>
      <c r="D19" s="42" t="s">
        <v>478</v>
      </c>
      <c r="E19" s="6">
        <v>2000000</v>
      </c>
    </row>
    <row r="20" spans="1:7" s="14" customFormat="1" ht="197.25" customHeight="1" x14ac:dyDescent="0.25">
      <c r="A20" s="4" t="s">
        <v>440</v>
      </c>
      <c r="B20" s="156" t="s">
        <v>122</v>
      </c>
      <c r="C20" s="125" t="s">
        <v>490</v>
      </c>
      <c r="D20" s="78" t="s">
        <v>881</v>
      </c>
      <c r="E20" s="6"/>
    </row>
    <row r="21" spans="1:7" s="14" customFormat="1" ht="78.75" x14ac:dyDescent="0.25">
      <c r="A21" s="4" t="s">
        <v>441</v>
      </c>
      <c r="B21" s="50" t="s">
        <v>136</v>
      </c>
      <c r="C21" s="124" t="s">
        <v>481</v>
      </c>
      <c r="D21" s="47" t="s">
        <v>480</v>
      </c>
      <c r="E21" s="6">
        <v>50000</v>
      </c>
    </row>
    <row r="22" spans="1:7" s="14" customFormat="1" ht="79.5" thickBot="1" x14ac:dyDescent="0.3">
      <c r="A22" s="4" t="s">
        <v>442</v>
      </c>
      <c r="B22" s="50" t="s">
        <v>160</v>
      </c>
      <c r="C22" s="124" t="s">
        <v>483</v>
      </c>
      <c r="D22" s="47" t="s">
        <v>482</v>
      </c>
      <c r="E22" s="6">
        <v>62500</v>
      </c>
    </row>
    <row r="23" spans="1:7" s="15" customFormat="1" ht="24.95" customHeight="1" thickBot="1" x14ac:dyDescent="0.3">
      <c r="A23" s="87" t="s">
        <v>618</v>
      </c>
      <c r="B23" s="88"/>
      <c r="C23" s="88"/>
      <c r="D23" s="89"/>
      <c r="E23" s="90"/>
      <c r="F23" s="73"/>
    </row>
    <row r="24" spans="1:7" ht="109.5" customHeight="1" x14ac:dyDescent="0.25">
      <c r="A24" s="101" t="s">
        <v>445</v>
      </c>
      <c r="B24" s="102" t="s">
        <v>485</v>
      </c>
      <c r="C24" s="137" t="s">
        <v>484</v>
      </c>
      <c r="D24" s="103" t="s">
        <v>494</v>
      </c>
      <c r="E24" s="105">
        <v>30000</v>
      </c>
      <c r="F24"/>
      <c r="G24"/>
    </row>
    <row r="25" spans="1:7" ht="180" x14ac:dyDescent="0.25">
      <c r="A25" s="77" t="s">
        <v>446</v>
      </c>
      <c r="B25" s="91" t="s">
        <v>43</v>
      </c>
      <c r="C25" s="130" t="s">
        <v>491</v>
      </c>
      <c r="D25" s="78" t="s">
        <v>882</v>
      </c>
      <c r="E25" s="127"/>
      <c r="F25"/>
      <c r="G25"/>
    </row>
    <row r="26" spans="1:7" ht="172.5" customHeight="1" x14ac:dyDescent="0.25">
      <c r="A26" s="139" t="s">
        <v>447</v>
      </c>
      <c r="B26" s="140" t="s">
        <v>492</v>
      </c>
      <c r="C26" s="141" t="s">
        <v>493</v>
      </c>
      <c r="D26" s="142" t="s">
        <v>495</v>
      </c>
      <c r="E26" s="143"/>
      <c r="F26"/>
      <c r="G26"/>
    </row>
    <row r="27" spans="1:7" ht="90" x14ac:dyDescent="0.25">
      <c r="A27" s="77" t="s">
        <v>448</v>
      </c>
      <c r="B27" s="91" t="s">
        <v>137</v>
      </c>
      <c r="C27" s="130" t="s">
        <v>496</v>
      </c>
      <c r="D27" s="78" t="s">
        <v>497</v>
      </c>
      <c r="E27" s="127"/>
      <c r="F27"/>
      <c r="G27"/>
    </row>
    <row r="28" spans="1:7" ht="124.5" thickBot="1" x14ac:dyDescent="0.3">
      <c r="A28" s="77" t="s">
        <v>449</v>
      </c>
      <c r="B28" s="91" t="s">
        <v>208</v>
      </c>
      <c r="C28" s="130" t="s">
        <v>498</v>
      </c>
      <c r="D28" s="78" t="s">
        <v>499</v>
      </c>
      <c r="E28" s="127">
        <v>10000</v>
      </c>
      <c r="F28"/>
      <c r="G28"/>
    </row>
    <row r="29" spans="1:7" s="15" customFormat="1" ht="24.95" customHeight="1" thickBot="1" x14ac:dyDescent="0.3">
      <c r="A29" s="87" t="s">
        <v>36</v>
      </c>
      <c r="B29" s="88"/>
      <c r="C29" s="88"/>
      <c r="D29" s="89"/>
      <c r="E29" s="90"/>
      <c r="F29" s="73"/>
    </row>
    <row r="30" spans="1:7" ht="191.25" x14ac:dyDescent="0.25">
      <c r="A30" s="131" t="s">
        <v>450</v>
      </c>
      <c r="B30" s="156" t="s">
        <v>130</v>
      </c>
      <c r="C30" s="125" t="s">
        <v>500</v>
      </c>
      <c r="D30" s="42" t="s">
        <v>883</v>
      </c>
      <c r="E30" s="6">
        <v>9000</v>
      </c>
    </row>
    <row r="31" spans="1:7" ht="191.25" x14ac:dyDescent="0.25">
      <c r="A31" s="131" t="s">
        <v>451</v>
      </c>
      <c r="B31" s="156" t="s">
        <v>131</v>
      </c>
      <c r="C31" s="125" t="s">
        <v>501</v>
      </c>
      <c r="D31" s="42" t="s">
        <v>884</v>
      </c>
      <c r="E31" s="6">
        <v>9000</v>
      </c>
    </row>
    <row r="32" spans="1:7" ht="195.75" customHeight="1" x14ac:dyDescent="0.25">
      <c r="A32" s="131" t="s">
        <v>452</v>
      </c>
      <c r="B32" s="156" t="s">
        <v>126</v>
      </c>
      <c r="C32" s="125" t="s">
        <v>502</v>
      </c>
      <c r="D32" s="42" t="s">
        <v>885</v>
      </c>
      <c r="E32" s="6">
        <v>9000</v>
      </c>
    </row>
    <row r="33" spans="1:6" ht="191.25" x14ac:dyDescent="0.25">
      <c r="A33" s="131" t="s">
        <v>453</v>
      </c>
      <c r="B33" s="156" t="s">
        <v>127</v>
      </c>
      <c r="C33" s="125" t="s">
        <v>503</v>
      </c>
      <c r="D33" s="42" t="s">
        <v>886</v>
      </c>
      <c r="E33" s="6">
        <v>9000</v>
      </c>
    </row>
    <row r="34" spans="1:6" ht="191.25" x14ac:dyDescent="0.25">
      <c r="A34" s="131" t="s">
        <v>454</v>
      </c>
      <c r="B34" s="156" t="s">
        <v>129</v>
      </c>
      <c r="C34" s="125" t="s">
        <v>504</v>
      </c>
      <c r="D34" s="42" t="s">
        <v>887</v>
      </c>
      <c r="E34" s="6">
        <v>9000</v>
      </c>
    </row>
    <row r="35" spans="1:6" ht="191.25" x14ac:dyDescent="0.25">
      <c r="A35" s="131" t="s">
        <v>455</v>
      </c>
      <c r="B35" s="156" t="s">
        <v>128</v>
      </c>
      <c r="C35" s="125" t="s">
        <v>505</v>
      </c>
      <c r="D35" s="42" t="s">
        <v>888</v>
      </c>
      <c r="E35" s="6">
        <v>9000</v>
      </c>
    </row>
    <row r="36" spans="1:6" s="7" customFormat="1" ht="85.5" customHeight="1" thickBot="1" x14ac:dyDescent="0.3">
      <c r="A36" s="168" t="s">
        <v>456</v>
      </c>
      <c r="B36" s="156" t="s">
        <v>98</v>
      </c>
      <c r="C36" s="125" t="s">
        <v>507</v>
      </c>
      <c r="D36" s="42" t="s">
        <v>506</v>
      </c>
      <c r="E36" s="6">
        <v>15000</v>
      </c>
    </row>
    <row r="37" spans="1:6" s="15" customFormat="1" ht="24.95" customHeight="1" thickBot="1" x14ac:dyDescent="0.3">
      <c r="A37" s="87" t="s">
        <v>38</v>
      </c>
      <c r="B37" s="88"/>
      <c r="C37" s="88"/>
      <c r="D37" s="89"/>
      <c r="E37" s="90"/>
      <c r="F37" s="73"/>
    </row>
    <row r="38" spans="1:6" s="7" customFormat="1" ht="158.25" thickBot="1" x14ac:dyDescent="0.3">
      <c r="A38" s="131" t="s">
        <v>457</v>
      </c>
      <c r="B38" s="156" t="s">
        <v>39</v>
      </c>
      <c r="C38" s="125" t="s">
        <v>509</v>
      </c>
      <c r="D38" s="42" t="s">
        <v>508</v>
      </c>
      <c r="E38" s="6">
        <v>30000</v>
      </c>
    </row>
    <row r="39" spans="1:6" s="15" customFormat="1" ht="33.950000000000003" customHeight="1" thickBot="1" x14ac:dyDescent="0.3">
      <c r="A39" s="87" t="s">
        <v>34</v>
      </c>
      <c r="B39" s="88"/>
      <c r="C39" s="88"/>
      <c r="D39" s="89"/>
      <c r="E39" s="90"/>
      <c r="F39" s="73"/>
    </row>
    <row r="40" spans="1:6" s="14" customFormat="1" ht="209.25" customHeight="1" x14ac:dyDescent="0.25">
      <c r="A40" s="84" t="s">
        <v>458</v>
      </c>
      <c r="B40" s="86" t="s">
        <v>117</v>
      </c>
      <c r="C40" s="171" t="s">
        <v>510</v>
      </c>
      <c r="D40" s="85" t="s">
        <v>889</v>
      </c>
      <c r="E40" s="151">
        <v>30000</v>
      </c>
    </row>
    <row r="41" spans="1:6" s="14" customFormat="1" ht="101.25" x14ac:dyDescent="0.25">
      <c r="A41" s="84" t="s">
        <v>459</v>
      </c>
      <c r="B41" s="86" t="s">
        <v>118</v>
      </c>
      <c r="C41" s="171" t="s">
        <v>511</v>
      </c>
      <c r="D41" s="85" t="s">
        <v>519</v>
      </c>
      <c r="E41" s="48">
        <f>55500+4500</f>
        <v>60000</v>
      </c>
    </row>
    <row r="42" spans="1:6" s="14" customFormat="1" ht="78.75" x14ac:dyDescent="0.25">
      <c r="A42" s="84" t="s">
        <v>460</v>
      </c>
      <c r="B42" s="86" t="s">
        <v>119</v>
      </c>
      <c r="C42" s="171" t="s">
        <v>513</v>
      </c>
      <c r="D42" s="85" t="s">
        <v>512</v>
      </c>
      <c r="E42" s="48">
        <v>19995</v>
      </c>
    </row>
    <row r="43" spans="1:6" s="14" customFormat="1" ht="101.25" x14ac:dyDescent="0.25">
      <c r="A43" s="84" t="s">
        <v>461</v>
      </c>
      <c r="B43" s="86" t="s">
        <v>120</v>
      </c>
      <c r="C43" s="171" t="s">
        <v>515</v>
      </c>
      <c r="D43" s="85" t="s">
        <v>514</v>
      </c>
      <c r="E43" s="48">
        <f>1928.95+48071.05</f>
        <v>50000</v>
      </c>
    </row>
    <row r="44" spans="1:6" s="14" customFormat="1" ht="168.75" x14ac:dyDescent="0.25">
      <c r="A44" s="84" t="s">
        <v>462</v>
      </c>
      <c r="B44" s="86" t="s">
        <v>172</v>
      </c>
      <c r="C44" s="171" t="s">
        <v>516</v>
      </c>
      <c r="D44" s="85" t="s">
        <v>890</v>
      </c>
      <c r="E44" s="48">
        <v>7500</v>
      </c>
    </row>
    <row r="45" spans="1:6" s="14" customFormat="1" ht="93" customHeight="1" x14ac:dyDescent="0.25">
      <c r="A45" s="84" t="s">
        <v>463</v>
      </c>
      <c r="B45" s="86" t="s">
        <v>121</v>
      </c>
      <c r="C45" s="171" t="s">
        <v>517</v>
      </c>
      <c r="D45" s="85" t="s">
        <v>518</v>
      </c>
      <c r="E45" s="48">
        <v>39200</v>
      </c>
    </row>
    <row r="46" spans="1:6" s="14" customFormat="1" ht="101.25" x14ac:dyDescent="0.25">
      <c r="A46" s="84" t="s">
        <v>464</v>
      </c>
      <c r="B46" s="86" t="s">
        <v>161</v>
      </c>
      <c r="C46" s="171" t="s">
        <v>521</v>
      </c>
      <c r="D46" s="85" t="s">
        <v>520</v>
      </c>
      <c r="E46" s="48">
        <v>13000</v>
      </c>
    </row>
    <row r="47" spans="1:6" s="14" customFormat="1" ht="81.75" customHeight="1" x14ac:dyDescent="0.25">
      <c r="A47" s="49" t="s">
        <v>465</v>
      </c>
      <c r="B47" s="156" t="s">
        <v>207</v>
      </c>
      <c r="C47" s="125" t="s">
        <v>523</v>
      </c>
      <c r="D47" s="47" t="s">
        <v>522</v>
      </c>
      <c r="E47" s="48">
        <v>15000</v>
      </c>
    </row>
    <row r="48" spans="1:6" s="14" customFormat="1" ht="90" x14ac:dyDescent="0.25">
      <c r="A48" s="49" t="s">
        <v>466</v>
      </c>
      <c r="B48" s="156" t="s">
        <v>195</v>
      </c>
      <c r="C48" s="125" t="s">
        <v>525</v>
      </c>
      <c r="D48" s="47" t="s">
        <v>524</v>
      </c>
      <c r="E48" s="48">
        <v>12000</v>
      </c>
    </row>
    <row r="49" spans="1:5" s="14" customFormat="1" ht="123.75" x14ac:dyDescent="0.25">
      <c r="A49" s="49" t="s">
        <v>467</v>
      </c>
      <c r="B49" s="156" t="s">
        <v>176</v>
      </c>
      <c r="C49" s="125" t="s">
        <v>527</v>
      </c>
      <c r="D49" s="47" t="s">
        <v>526</v>
      </c>
      <c r="E49" s="48">
        <v>14000</v>
      </c>
    </row>
    <row r="50" spans="1:5" s="14" customFormat="1" ht="78.75" x14ac:dyDescent="0.25">
      <c r="A50" s="49" t="s">
        <v>468</v>
      </c>
      <c r="B50" s="156" t="s">
        <v>179</v>
      </c>
      <c r="C50" s="125" t="s">
        <v>523</v>
      </c>
      <c r="D50" s="47" t="s">
        <v>528</v>
      </c>
      <c r="E50" s="48">
        <v>15000</v>
      </c>
    </row>
    <row r="51" spans="1:5" s="14" customFormat="1" ht="101.25" x14ac:dyDescent="0.25">
      <c r="A51" s="49" t="s">
        <v>469</v>
      </c>
      <c r="B51" s="156" t="s">
        <v>180</v>
      </c>
      <c r="C51" s="125" t="s">
        <v>530</v>
      </c>
      <c r="D51" s="47" t="s">
        <v>529</v>
      </c>
      <c r="E51" s="48">
        <v>35000</v>
      </c>
    </row>
    <row r="52" spans="1:5" s="14" customFormat="1" ht="101.25" x14ac:dyDescent="0.25">
      <c r="A52" s="49" t="s">
        <v>470</v>
      </c>
      <c r="B52" s="156" t="s">
        <v>181</v>
      </c>
      <c r="C52" s="125" t="s">
        <v>532</v>
      </c>
      <c r="D52" s="47" t="s">
        <v>531</v>
      </c>
      <c r="E52" s="48">
        <f>30000+20000</f>
        <v>50000</v>
      </c>
    </row>
    <row r="53" spans="1:5" s="14" customFormat="1" ht="101.25" x14ac:dyDescent="0.25">
      <c r="A53" s="49" t="s">
        <v>471</v>
      </c>
      <c r="B53" s="156" t="s">
        <v>187</v>
      </c>
      <c r="C53" s="125" t="s">
        <v>534</v>
      </c>
      <c r="D53" s="47" t="s">
        <v>533</v>
      </c>
      <c r="E53" s="48">
        <v>50000</v>
      </c>
    </row>
    <row r="54" spans="1:5" s="14" customFormat="1" ht="102" thickBot="1" x14ac:dyDescent="0.3">
      <c r="A54" s="93" t="s">
        <v>472</v>
      </c>
      <c r="B54" s="80" t="s">
        <v>197</v>
      </c>
      <c r="C54" s="157" t="s">
        <v>525</v>
      </c>
      <c r="D54" s="95" t="s">
        <v>535</v>
      </c>
      <c r="E54" s="96">
        <v>19365.21</v>
      </c>
    </row>
  </sheetData>
  <conditionalFormatting sqref="C1:C15 C48:C49 C31:C36 C29 C25 C23 C39:C40 C55:C1048576">
    <cfRule type="containsText" dxfId="207" priority="35" operator="containsText" text="pendiente">
      <formula>NOT(ISERROR(SEARCH("pendiente",C1)))</formula>
    </cfRule>
  </conditionalFormatting>
  <conditionalFormatting sqref="C30">
    <cfRule type="containsText" dxfId="206" priority="32" operator="containsText" text="pendiente">
      <formula>NOT(ISERROR(SEARCH("pendiente",C30)))</formula>
    </cfRule>
  </conditionalFormatting>
  <conditionalFormatting sqref="C17:C21">
    <cfRule type="containsText" dxfId="205" priority="28" operator="containsText" text="pendiente">
      <formula>NOT(ISERROR(SEARCH("pendiente",C17)))</formula>
    </cfRule>
  </conditionalFormatting>
  <conditionalFormatting sqref="C37">
    <cfRule type="containsText" dxfId="204" priority="27" operator="containsText" text="pendiente">
      <formula>NOT(ISERROR(SEARCH("pendiente",C37)))</formula>
    </cfRule>
  </conditionalFormatting>
  <conditionalFormatting sqref="C38">
    <cfRule type="containsText" dxfId="203" priority="26" operator="containsText" text="pendiente">
      <formula>NOT(ISERROR(SEARCH("pendiente",C38)))</formula>
    </cfRule>
  </conditionalFormatting>
  <conditionalFormatting sqref="C53">
    <cfRule type="containsText" dxfId="202" priority="21" operator="containsText" text="pendiente">
      <formula>NOT(ISERROR(SEARCH("pendiente",C53)))</formula>
    </cfRule>
  </conditionalFormatting>
  <conditionalFormatting sqref="C54">
    <cfRule type="containsText" dxfId="201" priority="20" operator="containsText" text="pendiente">
      <formula>NOT(ISERROR(SEARCH("pendiente",C54)))</formula>
    </cfRule>
  </conditionalFormatting>
  <conditionalFormatting sqref="C16">
    <cfRule type="containsText" dxfId="200" priority="17" operator="containsText" text="pendiente">
      <formula>NOT(ISERROR(SEARCH("pendiente",C16)))</formula>
    </cfRule>
  </conditionalFormatting>
  <conditionalFormatting sqref="C24">
    <cfRule type="containsText" dxfId="199" priority="16" operator="containsText" text="pendiente">
      <formula>NOT(ISERROR(SEARCH("pendiente",C24)))</formula>
    </cfRule>
  </conditionalFormatting>
  <conditionalFormatting sqref="C26">
    <cfRule type="containsText" dxfId="198" priority="15" operator="containsText" text="pendiente">
      <formula>NOT(ISERROR(SEARCH("pendiente",C26)))</formula>
    </cfRule>
  </conditionalFormatting>
  <conditionalFormatting sqref="C41">
    <cfRule type="containsText" dxfId="197" priority="14" operator="containsText" text="pendiente">
      <formula>NOT(ISERROR(SEARCH("pendiente",C41)))</formula>
    </cfRule>
  </conditionalFormatting>
  <conditionalFormatting sqref="C42">
    <cfRule type="containsText" dxfId="196" priority="13" operator="containsText" text="pendiente">
      <formula>NOT(ISERROR(SEARCH("pendiente",C42)))</formula>
    </cfRule>
  </conditionalFormatting>
  <conditionalFormatting sqref="C44">
    <cfRule type="containsText" dxfId="195" priority="12" operator="containsText" text="pendiente">
      <formula>NOT(ISERROR(SEARCH("pendiente",C44)))</formula>
    </cfRule>
  </conditionalFormatting>
  <conditionalFormatting sqref="C45">
    <cfRule type="containsText" dxfId="194" priority="11" operator="containsText" text="pendiente">
      <formula>NOT(ISERROR(SEARCH("pendiente",C45)))</formula>
    </cfRule>
  </conditionalFormatting>
  <conditionalFormatting sqref="C46">
    <cfRule type="containsText" dxfId="193" priority="10" operator="containsText" text="pendiente">
      <formula>NOT(ISERROR(SEARCH("pendiente",C46)))</formula>
    </cfRule>
  </conditionalFormatting>
  <conditionalFormatting sqref="C43">
    <cfRule type="containsText" dxfId="192" priority="9" operator="containsText" text="pendiente">
      <formula>NOT(ISERROR(SEARCH("pendiente",C43)))</formula>
    </cfRule>
  </conditionalFormatting>
  <conditionalFormatting sqref="C27">
    <cfRule type="containsText" dxfId="191" priority="7" operator="containsText" text="pendiente">
      <formula>NOT(ISERROR(SEARCH("pendiente",C27)))</formula>
    </cfRule>
  </conditionalFormatting>
  <conditionalFormatting sqref="C22">
    <cfRule type="containsText" dxfId="190" priority="6" operator="containsText" text="pendiente">
      <formula>NOT(ISERROR(SEARCH("pendiente",C22)))</formula>
    </cfRule>
  </conditionalFormatting>
  <conditionalFormatting sqref="C50:C51">
    <cfRule type="containsText" dxfId="189" priority="4" operator="containsText" text="pendiente">
      <formula>NOT(ISERROR(SEARCH("pendiente",C50)))</formula>
    </cfRule>
  </conditionalFormatting>
  <conditionalFormatting sqref="C52">
    <cfRule type="containsText" dxfId="188" priority="3" operator="containsText" text="pendiente">
      <formula>NOT(ISERROR(SEARCH("pendiente",C52)))</formula>
    </cfRule>
  </conditionalFormatting>
  <conditionalFormatting sqref="C47">
    <cfRule type="containsText" dxfId="187" priority="2" operator="containsText" text="pendiente">
      <formula>NOT(ISERROR(SEARCH("pendiente",C47)))</formula>
    </cfRule>
  </conditionalFormatting>
  <conditionalFormatting sqref="C28">
    <cfRule type="containsText" dxfId="186" priority="1" operator="containsText" text="pendiente">
      <formula>NOT(ISERROR(SEARCH("pendiente",C28)))</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dimension ref="A1:I28"/>
  <sheetViews>
    <sheetView showGridLines="0" workbookViewId="0"/>
  </sheetViews>
  <sheetFormatPr baseColWidth="10" defaultColWidth="9.77734375" defaultRowHeight="15.75" x14ac:dyDescent="0.25"/>
  <cols>
    <col min="1" max="1" width="12.77734375" style="12" customWidth="1"/>
    <col min="2" max="3" width="11.77734375" style="12" customWidth="1"/>
    <col min="4" max="4" width="60.77734375" style="12" customWidth="1"/>
    <col min="5" max="5" width="11.21875" style="12" customWidth="1"/>
    <col min="6" max="6" width="9.77734375" style="73" customWidth="1"/>
    <col min="7" max="7" width="9.77734375" style="12"/>
    <col min="8" max="19" width="9.77734375" style="12" customWidth="1"/>
    <col min="20" max="16384" width="9.77734375" style="12"/>
  </cols>
  <sheetData>
    <row r="1" spans="1:9" ht="8.1" customHeight="1" x14ac:dyDescent="0.25"/>
    <row r="2" spans="1:9" ht="8.1" customHeight="1" x14ac:dyDescent="0.25"/>
    <row r="3" spans="1:9" x14ac:dyDescent="0.25">
      <c r="A3" s="27"/>
      <c r="B3" s="27"/>
      <c r="C3" s="27"/>
      <c r="D3" s="27"/>
      <c r="E3" s="27"/>
      <c r="F3" s="74"/>
    </row>
    <row r="4" spans="1:9" ht="9.9499999999999993" customHeight="1" x14ac:dyDescent="0.25">
      <c r="A4" s="29"/>
      <c r="B4" s="29"/>
      <c r="C4" s="29"/>
      <c r="D4" s="29"/>
      <c r="E4" s="30"/>
      <c r="G4" s="29"/>
      <c r="H4" s="29"/>
      <c r="I4" s="29"/>
    </row>
    <row r="5" spans="1:9" ht="9.9499999999999993" customHeight="1" x14ac:dyDescent="0.25">
      <c r="A5" s="29"/>
      <c r="B5" s="29"/>
      <c r="C5" s="29"/>
      <c r="D5" s="29"/>
      <c r="E5" s="29"/>
      <c r="G5" s="29"/>
      <c r="H5" s="29"/>
      <c r="I5" s="29"/>
    </row>
    <row r="6" spans="1:9" ht="9.9499999999999993" customHeight="1" x14ac:dyDescent="0.25">
      <c r="A6" s="29"/>
      <c r="B6" s="29"/>
      <c r="C6" s="29"/>
      <c r="D6" s="29"/>
      <c r="E6" s="30"/>
      <c r="G6" s="29"/>
      <c r="H6" s="29"/>
      <c r="I6" s="29"/>
    </row>
    <row r="8" spans="1:9" ht="8.1" customHeight="1" x14ac:dyDescent="0.25">
      <c r="A8" s="31"/>
      <c r="B8" s="32"/>
      <c r="C8" s="32"/>
      <c r="D8" s="33"/>
    </row>
    <row r="9" spans="1:9" ht="15" customHeight="1" thickBot="1" x14ac:dyDescent="0.3">
      <c r="A9" s="34"/>
      <c r="B9" s="32"/>
      <c r="C9" s="32"/>
      <c r="D9" s="34"/>
    </row>
    <row r="10" spans="1:9" x14ac:dyDescent="0.25">
      <c r="A10" s="35"/>
      <c r="B10" s="36"/>
      <c r="C10" s="36"/>
      <c r="D10" s="36"/>
      <c r="E10" s="38"/>
    </row>
    <row r="11" spans="1:9" s="15" customFormat="1" ht="31.5" x14ac:dyDescent="0.25">
      <c r="A11" s="24" t="s">
        <v>35</v>
      </c>
      <c r="B11" s="25"/>
      <c r="C11" s="25"/>
      <c r="D11" s="25"/>
      <c r="E11" s="26"/>
      <c r="F11" s="73"/>
    </row>
    <row r="12" spans="1:9" s="7" customFormat="1" x14ac:dyDescent="0.25">
      <c r="A12" s="17"/>
      <c r="B12" s="18"/>
      <c r="C12" s="18"/>
      <c r="D12" s="18"/>
      <c r="E12" s="19"/>
      <c r="F12" s="73"/>
    </row>
    <row r="13" spans="1:9" s="7" customFormat="1" ht="6.95" customHeight="1" x14ac:dyDescent="0.25">
      <c r="A13" s="20"/>
      <c r="B13" s="21"/>
      <c r="C13" s="21"/>
      <c r="D13" s="21"/>
      <c r="E13" s="22"/>
      <c r="F13" s="73"/>
    </row>
    <row r="14" spans="1:9" s="7" customFormat="1" ht="60.75" thickBot="1" x14ac:dyDescent="0.3">
      <c r="A14" s="1" t="s">
        <v>1</v>
      </c>
      <c r="B14" s="2" t="s">
        <v>2</v>
      </c>
      <c r="C14" s="2" t="s">
        <v>3</v>
      </c>
      <c r="D14" s="2" t="s">
        <v>4</v>
      </c>
      <c r="E14" s="3" t="s">
        <v>6</v>
      </c>
      <c r="F14" s="73"/>
    </row>
    <row r="15" spans="1:9" s="15" customFormat="1" ht="26.25" customHeight="1" thickBot="1" x14ac:dyDescent="0.3">
      <c r="A15" s="87" t="s">
        <v>617</v>
      </c>
      <c r="B15" s="88"/>
      <c r="C15" s="88"/>
      <c r="D15" s="89"/>
      <c r="E15" s="90"/>
      <c r="F15" s="73"/>
    </row>
    <row r="16" spans="1:9" s="14" customFormat="1" ht="56.25" x14ac:dyDescent="0.25">
      <c r="A16" s="173" t="s">
        <v>215</v>
      </c>
      <c r="B16" s="175" t="s">
        <v>202</v>
      </c>
      <c r="C16" s="177" t="s">
        <v>537</v>
      </c>
      <c r="D16" s="169" t="s">
        <v>536</v>
      </c>
      <c r="E16" s="170"/>
    </row>
    <row r="17" spans="1:6" s="14" customFormat="1" ht="297" customHeight="1" x14ac:dyDescent="0.25">
      <c r="A17" s="174"/>
      <c r="B17" s="176"/>
      <c r="C17" s="178"/>
      <c r="D17" s="136"/>
      <c r="E17" s="127">
        <v>2500000</v>
      </c>
      <c r="F17" s="73"/>
    </row>
    <row r="18" spans="1:6" s="14" customFormat="1" ht="102" thickBot="1" x14ac:dyDescent="0.3">
      <c r="A18" s="4" t="s">
        <v>216</v>
      </c>
      <c r="B18" s="156" t="s">
        <v>40</v>
      </c>
      <c r="C18" s="44" t="s">
        <v>539</v>
      </c>
      <c r="D18" s="42" t="s">
        <v>538</v>
      </c>
      <c r="E18" s="6">
        <v>16357.11</v>
      </c>
      <c r="F18" s="73"/>
    </row>
    <row r="19" spans="1:6" s="15" customFormat="1" ht="29.25" customHeight="1" thickBot="1" x14ac:dyDescent="0.3">
      <c r="A19" s="87" t="s">
        <v>37</v>
      </c>
      <c r="B19" s="88"/>
      <c r="C19" s="88"/>
      <c r="D19" s="89"/>
      <c r="E19" s="90"/>
      <c r="F19" s="73"/>
    </row>
    <row r="20" spans="1:6" s="14" customFormat="1" ht="168.75" x14ac:dyDescent="0.25">
      <c r="A20" s="4" t="s">
        <v>215</v>
      </c>
      <c r="B20" s="50" t="s">
        <v>110</v>
      </c>
      <c r="C20" s="51" t="s">
        <v>541</v>
      </c>
      <c r="D20" s="47" t="s">
        <v>540</v>
      </c>
      <c r="E20" s="48">
        <f>40000+40000</f>
        <v>80000</v>
      </c>
      <c r="F20" s="73"/>
    </row>
    <row r="21" spans="1:6" s="14" customFormat="1" ht="112.5" x14ac:dyDescent="0.25">
      <c r="A21" s="148" t="s">
        <v>217</v>
      </c>
      <c r="B21" s="91" t="s">
        <v>109</v>
      </c>
      <c r="C21" s="130" t="s">
        <v>543</v>
      </c>
      <c r="D21" s="78" t="s">
        <v>542</v>
      </c>
      <c r="E21" s="104">
        <v>4549.5600000000004</v>
      </c>
    </row>
    <row r="22" spans="1:6" s="14" customFormat="1" ht="112.5" x14ac:dyDescent="0.25">
      <c r="A22" s="148" t="s">
        <v>218</v>
      </c>
      <c r="B22" s="91" t="s">
        <v>46</v>
      </c>
      <c r="C22" s="130" t="s">
        <v>545</v>
      </c>
      <c r="D22" s="78" t="s">
        <v>544</v>
      </c>
      <c r="E22" s="104">
        <v>11999.75</v>
      </c>
    </row>
    <row r="23" spans="1:6" ht="112.5" x14ac:dyDescent="0.25">
      <c r="A23" s="148" t="s">
        <v>219</v>
      </c>
      <c r="B23" s="50" t="s">
        <v>95</v>
      </c>
      <c r="C23" s="130" t="s">
        <v>547</v>
      </c>
      <c r="D23" s="78" t="s">
        <v>546</v>
      </c>
      <c r="E23" s="48">
        <v>7602.23</v>
      </c>
    </row>
    <row r="24" spans="1:6" s="14" customFormat="1" ht="101.25" x14ac:dyDescent="0.25">
      <c r="A24" s="148" t="s">
        <v>220</v>
      </c>
      <c r="B24" s="50" t="s">
        <v>69</v>
      </c>
      <c r="C24" s="107" t="s">
        <v>548</v>
      </c>
      <c r="D24" s="42" t="s">
        <v>538</v>
      </c>
      <c r="E24" s="48">
        <v>17358.97</v>
      </c>
      <c r="F24" s="73"/>
    </row>
    <row r="25" spans="1:6" s="14" customFormat="1" ht="129.75" customHeight="1" x14ac:dyDescent="0.25">
      <c r="A25" s="4" t="s">
        <v>221</v>
      </c>
      <c r="B25" s="50" t="s">
        <v>138</v>
      </c>
      <c r="C25" s="51" t="s">
        <v>550</v>
      </c>
      <c r="D25" s="47" t="s">
        <v>549</v>
      </c>
      <c r="E25" s="48">
        <v>100000</v>
      </c>
      <c r="F25" s="73"/>
    </row>
    <row r="26" spans="1:6" s="14" customFormat="1" ht="126" customHeight="1" x14ac:dyDescent="0.25">
      <c r="A26" s="4" t="s">
        <v>222</v>
      </c>
      <c r="B26" s="50" t="s">
        <v>159</v>
      </c>
      <c r="C26" s="152" t="s">
        <v>551</v>
      </c>
      <c r="D26" s="47" t="s">
        <v>556</v>
      </c>
      <c r="E26" s="48">
        <v>18000</v>
      </c>
      <c r="F26" s="73"/>
    </row>
    <row r="27" spans="1:6" s="14" customFormat="1" ht="78.75" x14ac:dyDescent="0.25">
      <c r="A27" s="4" t="s">
        <v>223</v>
      </c>
      <c r="B27" s="50" t="s">
        <v>185</v>
      </c>
      <c r="C27" s="51" t="s">
        <v>553</v>
      </c>
      <c r="D27" s="47" t="s">
        <v>552</v>
      </c>
      <c r="E27" s="48"/>
      <c r="F27" s="73"/>
    </row>
    <row r="28" spans="1:6" s="14" customFormat="1" ht="102" thickBot="1" x14ac:dyDescent="0.3">
      <c r="A28" s="58" t="s">
        <v>224</v>
      </c>
      <c r="B28" s="94" t="s">
        <v>891</v>
      </c>
      <c r="C28" s="158" t="s">
        <v>555</v>
      </c>
      <c r="D28" s="95" t="s">
        <v>554</v>
      </c>
      <c r="E28" s="96"/>
      <c r="F28" s="73"/>
    </row>
  </sheetData>
  <mergeCells count="3">
    <mergeCell ref="A16:A17"/>
    <mergeCell ref="B16:B17"/>
    <mergeCell ref="C16:C17"/>
  </mergeCells>
  <conditionalFormatting sqref="C1:C15 C25 C27 C29:C1048576 C18:C19">
    <cfRule type="containsText" dxfId="185" priority="9" operator="containsText" text="pendiente">
      <formula>NOT(ISERROR(SEARCH("pendiente",C1)))</formula>
    </cfRule>
  </conditionalFormatting>
  <conditionalFormatting sqref="C20">
    <cfRule type="containsText" dxfId="184" priority="6" operator="containsText" text="pendiente">
      <formula>NOT(ISERROR(SEARCH("pendiente",C20)))</formula>
    </cfRule>
  </conditionalFormatting>
  <conditionalFormatting sqref="C21:C23">
    <cfRule type="containsText" dxfId="183" priority="5" operator="containsText" text="pendiente">
      <formula>NOT(ISERROR(SEARCH("pendiente",C21)))</formula>
    </cfRule>
  </conditionalFormatting>
  <conditionalFormatting sqref="C24">
    <cfRule type="containsText" dxfId="182" priority="4" operator="containsText" text="pendiente">
      <formula>NOT(ISERROR(SEARCH("pendiente",C24)))</formula>
    </cfRule>
  </conditionalFormatting>
  <conditionalFormatting sqref="C26">
    <cfRule type="containsText" dxfId="181" priority="3" operator="containsText" text="pendiente">
      <formula>NOT(ISERROR(SEARCH("pendiente",C26)))</formula>
    </cfRule>
  </conditionalFormatting>
  <conditionalFormatting sqref="C16:C17">
    <cfRule type="containsText" dxfId="180" priority="2" operator="containsText" text="pendiente">
      <formula>NOT(ISERROR(SEARCH("pendiente",C16)))</formula>
    </cfRule>
  </conditionalFormatting>
  <conditionalFormatting sqref="C28">
    <cfRule type="containsText" dxfId="179" priority="1" operator="containsText" text="pendiente">
      <formula>NOT(ISERROR(SEARCH("pendiente",C28)))</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dimension ref="A1:F51"/>
  <sheetViews>
    <sheetView showGridLines="0" workbookViewId="0"/>
  </sheetViews>
  <sheetFormatPr baseColWidth="10" defaultColWidth="9.77734375" defaultRowHeight="15.75" x14ac:dyDescent="0.25"/>
  <cols>
    <col min="1" max="1" width="12.77734375" style="12" customWidth="1"/>
    <col min="2" max="2" width="11.77734375" style="12" customWidth="1"/>
    <col min="3" max="3" width="11.77734375" style="110" customWidth="1"/>
    <col min="4" max="4" width="60.77734375" style="12" customWidth="1"/>
    <col min="5" max="5" width="11.21875" style="12" customWidth="1"/>
    <col min="6" max="6" width="9.77734375" style="73" customWidth="1"/>
    <col min="7" max="16384" width="9.77734375" style="12"/>
  </cols>
  <sheetData>
    <row r="1" spans="1:6" ht="8.1" customHeight="1" x14ac:dyDescent="0.25"/>
    <row r="2" spans="1:6" ht="8.1" customHeight="1" x14ac:dyDescent="0.25"/>
    <row r="3" spans="1:6" x14ac:dyDescent="0.25">
      <c r="A3" s="27"/>
      <c r="B3" s="27"/>
      <c r="C3" s="111"/>
      <c r="D3" s="27"/>
      <c r="E3" s="27"/>
      <c r="F3" s="74"/>
    </row>
    <row r="4" spans="1:6" ht="9.9499999999999993" customHeight="1" x14ac:dyDescent="0.25">
      <c r="A4" s="29"/>
      <c r="B4" s="29"/>
      <c r="C4" s="112"/>
      <c r="D4" s="29"/>
      <c r="E4" s="30"/>
    </row>
    <row r="5" spans="1:6" ht="9.9499999999999993" customHeight="1" x14ac:dyDescent="0.25">
      <c r="A5" s="29"/>
      <c r="B5" s="29"/>
      <c r="C5" s="112"/>
      <c r="D5" s="29"/>
      <c r="E5" s="29"/>
    </row>
    <row r="6" spans="1:6" ht="9.9499999999999993" customHeight="1" x14ac:dyDescent="0.25">
      <c r="A6" s="29"/>
      <c r="B6" s="29"/>
      <c r="C6" s="112"/>
      <c r="D6" s="29"/>
      <c r="E6" s="30"/>
    </row>
    <row r="8" spans="1:6" ht="8.1" customHeight="1" x14ac:dyDescent="0.25">
      <c r="A8" s="31"/>
      <c r="B8" s="32"/>
      <c r="C8" s="113"/>
      <c r="D8" s="33"/>
    </row>
    <row r="9" spans="1:6" ht="15" customHeight="1" thickBot="1" x14ac:dyDescent="0.3">
      <c r="A9" s="34"/>
      <c r="B9" s="32"/>
      <c r="C9" s="113"/>
      <c r="D9" s="34"/>
    </row>
    <row r="10" spans="1:6" x14ac:dyDescent="0.25">
      <c r="A10" s="35"/>
      <c r="B10" s="36"/>
      <c r="C10" s="114"/>
      <c r="D10" s="36"/>
      <c r="E10" s="38"/>
    </row>
    <row r="11" spans="1:6" s="15" customFormat="1" ht="31.5" x14ac:dyDescent="0.25">
      <c r="A11" s="24" t="s">
        <v>619</v>
      </c>
      <c r="B11" s="25"/>
      <c r="C11" s="115"/>
      <c r="D11" s="25"/>
      <c r="E11" s="26"/>
      <c r="F11" s="73"/>
    </row>
    <row r="12" spans="1:6" s="7" customFormat="1" x14ac:dyDescent="0.25">
      <c r="A12" s="17"/>
      <c r="B12" s="18"/>
      <c r="C12" s="116"/>
      <c r="D12" s="18"/>
      <c r="E12" s="19"/>
      <c r="F12" s="73"/>
    </row>
    <row r="13" spans="1:6" s="7" customFormat="1" ht="6.95" customHeight="1" x14ac:dyDescent="0.25">
      <c r="A13" s="20"/>
      <c r="B13" s="21"/>
      <c r="C13" s="117"/>
      <c r="D13" s="21"/>
      <c r="E13" s="22"/>
      <c r="F13" s="73"/>
    </row>
    <row r="14" spans="1:6" s="7" customFormat="1" ht="60.75" thickBot="1" x14ac:dyDescent="0.3">
      <c r="A14" s="1" t="s">
        <v>1</v>
      </c>
      <c r="B14" s="2" t="s">
        <v>2</v>
      </c>
      <c r="C14" s="118" t="s">
        <v>3</v>
      </c>
      <c r="D14" s="2" t="s">
        <v>4</v>
      </c>
      <c r="E14" s="3" t="s">
        <v>6</v>
      </c>
      <c r="F14" s="73"/>
    </row>
    <row r="15" spans="1:6" s="15" customFormat="1" ht="32.25" customHeight="1" thickBot="1" x14ac:dyDescent="0.3">
      <c r="A15" s="87" t="s">
        <v>33</v>
      </c>
      <c r="B15" s="88"/>
      <c r="C15" s="119"/>
      <c r="D15" s="89"/>
      <c r="E15" s="90"/>
      <c r="F15" s="73"/>
    </row>
    <row r="16" spans="1:6" ht="105.75" customHeight="1" x14ac:dyDescent="0.25">
      <c r="A16" s="4" t="s">
        <v>225</v>
      </c>
      <c r="B16" s="50" t="s">
        <v>50</v>
      </c>
      <c r="C16" s="107" t="s">
        <v>558</v>
      </c>
      <c r="D16" s="47" t="s">
        <v>557</v>
      </c>
      <c r="E16" s="57">
        <v>2000</v>
      </c>
      <c r="F16" s="29"/>
    </row>
    <row r="17" spans="1:6" ht="78.75" x14ac:dyDescent="0.25">
      <c r="A17" s="4" t="s">
        <v>226</v>
      </c>
      <c r="B17" s="50" t="s">
        <v>47</v>
      </c>
      <c r="C17" s="107" t="s">
        <v>560</v>
      </c>
      <c r="D17" s="47" t="s">
        <v>559</v>
      </c>
      <c r="E17" s="48">
        <v>15000</v>
      </c>
    </row>
    <row r="18" spans="1:6" ht="101.25" x14ac:dyDescent="0.25">
      <c r="A18" s="4" t="s">
        <v>227</v>
      </c>
      <c r="B18" s="50" t="s">
        <v>56</v>
      </c>
      <c r="C18" s="107" t="s">
        <v>562</v>
      </c>
      <c r="D18" s="47" t="s">
        <v>561</v>
      </c>
      <c r="E18" s="57">
        <v>20000</v>
      </c>
      <c r="F18" s="29"/>
    </row>
    <row r="19" spans="1:6" ht="146.25" x14ac:dyDescent="0.25">
      <c r="A19" s="4" t="s">
        <v>228</v>
      </c>
      <c r="B19" s="50" t="s">
        <v>106</v>
      </c>
      <c r="C19" s="107" t="s">
        <v>562</v>
      </c>
      <c r="D19" s="47" t="s">
        <v>563</v>
      </c>
      <c r="E19" s="57">
        <v>40000</v>
      </c>
      <c r="F19" s="29"/>
    </row>
    <row r="20" spans="1:6" ht="202.5" x14ac:dyDescent="0.25">
      <c r="A20" s="4" t="s">
        <v>229</v>
      </c>
      <c r="B20" s="50" t="s">
        <v>566</v>
      </c>
      <c r="C20" s="107" t="s">
        <v>565</v>
      </c>
      <c r="D20" s="47" t="s">
        <v>564</v>
      </c>
      <c r="E20" s="48">
        <v>15000</v>
      </c>
    </row>
    <row r="21" spans="1:6" ht="78.75" x14ac:dyDescent="0.25">
      <c r="A21" s="4" t="s">
        <v>230</v>
      </c>
      <c r="B21" s="50" t="s">
        <v>104</v>
      </c>
      <c r="C21" s="107" t="s">
        <v>568</v>
      </c>
      <c r="D21" s="47" t="s">
        <v>567</v>
      </c>
      <c r="E21" s="57">
        <v>3500</v>
      </c>
      <c r="F21" s="29"/>
    </row>
    <row r="22" spans="1:6" ht="78.75" x14ac:dyDescent="0.25">
      <c r="A22" s="4" t="s">
        <v>231</v>
      </c>
      <c r="B22" s="50" t="s">
        <v>105</v>
      </c>
      <c r="C22" s="107" t="s">
        <v>570</v>
      </c>
      <c r="D22" s="47" t="s">
        <v>569</v>
      </c>
      <c r="E22" s="57">
        <v>50000</v>
      </c>
      <c r="F22" s="29"/>
    </row>
    <row r="23" spans="1:6" ht="81.75" customHeight="1" x14ac:dyDescent="0.25">
      <c r="A23" s="4" t="s">
        <v>232</v>
      </c>
      <c r="B23" s="50" t="s">
        <v>73</v>
      </c>
      <c r="C23" s="107" t="s">
        <v>572</v>
      </c>
      <c r="D23" s="47" t="s">
        <v>571</v>
      </c>
      <c r="E23" s="57">
        <v>25000</v>
      </c>
      <c r="F23" s="29"/>
    </row>
    <row r="24" spans="1:6" ht="78.75" x14ac:dyDescent="0.25">
      <c r="A24" s="4" t="s">
        <v>233</v>
      </c>
      <c r="B24" s="50" t="s">
        <v>82</v>
      </c>
      <c r="C24" s="107" t="s">
        <v>574</v>
      </c>
      <c r="D24" s="47" t="s">
        <v>573</v>
      </c>
      <c r="E24" s="57">
        <v>20000</v>
      </c>
      <c r="F24" s="29"/>
    </row>
    <row r="25" spans="1:6" ht="157.5" x14ac:dyDescent="0.25">
      <c r="A25" s="4" t="s">
        <v>234</v>
      </c>
      <c r="B25" s="50" t="s">
        <v>75</v>
      </c>
      <c r="C25" s="107" t="s">
        <v>574</v>
      </c>
      <c r="D25" s="47" t="s">
        <v>575</v>
      </c>
      <c r="E25" s="57">
        <v>20000</v>
      </c>
      <c r="F25" s="29"/>
    </row>
    <row r="26" spans="1:6" ht="101.25" x14ac:dyDescent="0.25">
      <c r="A26" s="4" t="s">
        <v>235</v>
      </c>
      <c r="B26" s="50" t="s">
        <v>107</v>
      </c>
      <c r="C26" s="107" t="s">
        <v>577</v>
      </c>
      <c r="D26" s="47" t="s">
        <v>576</v>
      </c>
      <c r="E26" s="57">
        <v>85000</v>
      </c>
      <c r="F26" s="29"/>
    </row>
    <row r="27" spans="1:6" ht="112.5" x14ac:dyDescent="0.25">
      <c r="A27" s="4" t="s">
        <v>236</v>
      </c>
      <c r="B27" s="50" t="s">
        <v>150</v>
      </c>
      <c r="C27" s="107" t="s">
        <v>484</v>
      </c>
      <c r="D27" s="47" t="s">
        <v>578</v>
      </c>
      <c r="E27" s="57">
        <v>60000</v>
      </c>
      <c r="F27" s="29"/>
    </row>
    <row r="28" spans="1:6" ht="101.25" x14ac:dyDescent="0.25">
      <c r="A28" s="4" t="s">
        <v>237</v>
      </c>
      <c r="B28" s="50" t="s">
        <v>108</v>
      </c>
      <c r="C28" s="107" t="s">
        <v>580</v>
      </c>
      <c r="D28" s="47" t="s">
        <v>579</v>
      </c>
      <c r="E28" s="57">
        <v>100000</v>
      </c>
      <c r="F28" s="29"/>
    </row>
    <row r="29" spans="1:6" ht="101.25" x14ac:dyDescent="0.25">
      <c r="A29" s="4" t="s">
        <v>238</v>
      </c>
      <c r="B29" s="50" t="s">
        <v>212</v>
      </c>
      <c r="C29" s="107" t="s">
        <v>582</v>
      </c>
      <c r="D29" s="47" t="s">
        <v>581</v>
      </c>
      <c r="E29" s="57">
        <v>60000</v>
      </c>
      <c r="F29" s="29"/>
    </row>
    <row r="30" spans="1:6" ht="191.25" x14ac:dyDescent="0.25">
      <c r="A30" s="4" t="s">
        <v>239</v>
      </c>
      <c r="B30" s="50" t="s">
        <v>198</v>
      </c>
      <c r="C30" s="107" t="s">
        <v>584</v>
      </c>
      <c r="D30" s="47" t="s">
        <v>583</v>
      </c>
      <c r="E30" s="57">
        <v>650000</v>
      </c>
      <c r="F30" s="29"/>
    </row>
    <row r="31" spans="1:6" ht="123.75" x14ac:dyDescent="0.25">
      <c r="A31" s="4" t="s">
        <v>240</v>
      </c>
      <c r="B31" s="50" t="s">
        <v>199</v>
      </c>
      <c r="C31" s="107" t="s">
        <v>586</v>
      </c>
      <c r="D31" s="47" t="s">
        <v>585</v>
      </c>
      <c r="E31" s="57">
        <v>650000</v>
      </c>
      <c r="F31" s="29"/>
    </row>
    <row r="32" spans="1:6" ht="146.25" x14ac:dyDescent="0.25">
      <c r="A32" s="4" t="s">
        <v>241</v>
      </c>
      <c r="B32" s="50" t="s">
        <v>152</v>
      </c>
      <c r="C32" s="107" t="s">
        <v>484</v>
      </c>
      <c r="D32" s="47" t="s">
        <v>587</v>
      </c>
      <c r="E32" s="57">
        <v>80000</v>
      </c>
      <c r="F32" s="29"/>
    </row>
    <row r="33" spans="1:6" ht="101.25" x14ac:dyDescent="0.25">
      <c r="A33" s="4" t="s">
        <v>242</v>
      </c>
      <c r="B33" s="50" t="s">
        <v>151</v>
      </c>
      <c r="C33" s="107" t="s">
        <v>484</v>
      </c>
      <c r="D33" s="47" t="s">
        <v>588</v>
      </c>
      <c r="E33" s="57">
        <v>35000</v>
      </c>
      <c r="F33" s="29"/>
    </row>
    <row r="34" spans="1:6" ht="157.5" x14ac:dyDescent="0.25">
      <c r="A34" s="4" t="s">
        <v>243</v>
      </c>
      <c r="B34" s="50" t="s">
        <v>154</v>
      </c>
      <c r="C34" s="107" t="s">
        <v>484</v>
      </c>
      <c r="D34" s="47" t="s">
        <v>589</v>
      </c>
      <c r="E34" s="57">
        <v>140000</v>
      </c>
      <c r="F34" s="29"/>
    </row>
    <row r="35" spans="1:6" ht="157.5" x14ac:dyDescent="0.25">
      <c r="A35" s="4" t="s">
        <v>244</v>
      </c>
      <c r="B35" s="50" t="s">
        <v>153</v>
      </c>
      <c r="C35" s="107" t="s">
        <v>484</v>
      </c>
      <c r="D35" s="47" t="s">
        <v>590</v>
      </c>
      <c r="E35" s="57">
        <v>80000</v>
      </c>
      <c r="F35" s="29"/>
    </row>
    <row r="36" spans="1:6" ht="123.75" x14ac:dyDescent="0.25">
      <c r="A36" s="4" t="s">
        <v>245</v>
      </c>
      <c r="B36" s="50" t="s">
        <v>149</v>
      </c>
      <c r="C36" s="107" t="s">
        <v>484</v>
      </c>
      <c r="D36" s="47" t="s">
        <v>591</v>
      </c>
      <c r="E36" s="57">
        <v>35000</v>
      </c>
      <c r="F36" s="29"/>
    </row>
    <row r="37" spans="1:6" ht="123.75" x14ac:dyDescent="0.25">
      <c r="A37" s="4" t="s">
        <v>246</v>
      </c>
      <c r="B37" s="50" t="s">
        <v>157</v>
      </c>
      <c r="C37" s="107" t="s">
        <v>593</v>
      </c>
      <c r="D37" s="47" t="s">
        <v>592</v>
      </c>
      <c r="E37" s="57">
        <v>10000</v>
      </c>
      <c r="F37" s="29"/>
    </row>
    <row r="38" spans="1:6" ht="146.25" x14ac:dyDescent="0.25">
      <c r="A38" s="4" t="s">
        <v>247</v>
      </c>
      <c r="B38" s="50" t="s">
        <v>148</v>
      </c>
      <c r="C38" s="107" t="s">
        <v>593</v>
      </c>
      <c r="D38" s="47" t="s">
        <v>594</v>
      </c>
      <c r="E38" s="57">
        <v>24000</v>
      </c>
      <c r="F38" s="29"/>
    </row>
    <row r="39" spans="1:6" ht="101.25" x14ac:dyDescent="0.25">
      <c r="A39" s="4" t="s">
        <v>248</v>
      </c>
      <c r="B39" s="50" t="s">
        <v>155</v>
      </c>
      <c r="C39" s="107" t="s">
        <v>484</v>
      </c>
      <c r="D39" s="47" t="s">
        <v>595</v>
      </c>
      <c r="E39" s="57">
        <v>20000</v>
      </c>
      <c r="F39" s="29"/>
    </row>
    <row r="40" spans="1:6" ht="146.25" x14ac:dyDescent="0.25">
      <c r="A40" s="4" t="s">
        <v>249</v>
      </c>
      <c r="B40" s="50" t="s">
        <v>156</v>
      </c>
      <c r="C40" s="107" t="s">
        <v>484</v>
      </c>
      <c r="D40" s="47" t="s">
        <v>596</v>
      </c>
      <c r="E40" s="57">
        <v>50000</v>
      </c>
      <c r="F40" s="29"/>
    </row>
    <row r="41" spans="1:6" ht="78.75" x14ac:dyDescent="0.25">
      <c r="A41" s="4" t="s">
        <v>250</v>
      </c>
      <c r="B41" s="50" t="s">
        <v>164</v>
      </c>
      <c r="C41" s="107" t="s">
        <v>598</v>
      </c>
      <c r="D41" s="47" t="s">
        <v>597</v>
      </c>
      <c r="E41" s="57">
        <v>60000</v>
      </c>
      <c r="F41" s="29"/>
    </row>
    <row r="42" spans="1:6" ht="112.5" x14ac:dyDescent="0.25">
      <c r="A42" s="4" t="s">
        <v>251</v>
      </c>
      <c r="B42" s="50" t="s">
        <v>165</v>
      </c>
      <c r="C42" s="107" t="s">
        <v>600</v>
      </c>
      <c r="D42" s="47" t="s">
        <v>599</v>
      </c>
      <c r="E42" s="57">
        <v>12000</v>
      </c>
      <c r="F42" s="29"/>
    </row>
    <row r="43" spans="1:6" ht="103.5" customHeight="1" x14ac:dyDescent="0.25">
      <c r="A43" s="4" t="s">
        <v>252</v>
      </c>
      <c r="B43" s="50" t="s">
        <v>166</v>
      </c>
      <c r="C43" s="107" t="s">
        <v>602</v>
      </c>
      <c r="D43" s="47" t="s">
        <v>601</v>
      </c>
      <c r="E43" s="57">
        <v>185000</v>
      </c>
      <c r="F43" s="29"/>
    </row>
    <row r="44" spans="1:6" ht="78.75" x14ac:dyDescent="0.25">
      <c r="A44" s="4" t="s">
        <v>253</v>
      </c>
      <c r="B44" s="50" t="s">
        <v>173</v>
      </c>
      <c r="C44" s="107" t="s">
        <v>604</v>
      </c>
      <c r="D44" s="47" t="s">
        <v>603</v>
      </c>
      <c r="E44" s="57">
        <v>8000</v>
      </c>
      <c r="F44" s="29"/>
    </row>
    <row r="45" spans="1:6" ht="101.25" x14ac:dyDescent="0.25">
      <c r="A45" s="4" t="s">
        <v>254</v>
      </c>
      <c r="B45" s="50" t="s">
        <v>196</v>
      </c>
      <c r="C45" s="107" t="s">
        <v>606</v>
      </c>
      <c r="D45" s="47" t="s">
        <v>605</v>
      </c>
      <c r="E45" s="57">
        <v>27200</v>
      </c>
      <c r="F45" s="29"/>
    </row>
    <row r="46" spans="1:6" ht="101.25" x14ac:dyDescent="0.25">
      <c r="A46" s="4" t="s">
        <v>255</v>
      </c>
      <c r="B46" s="50" t="s">
        <v>182</v>
      </c>
      <c r="C46" s="107" t="s">
        <v>608</v>
      </c>
      <c r="D46" s="47" t="s">
        <v>607</v>
      </c>
      <c r="E46" s="57"/>
      <c r="F46" s="29"/>
    </row>
    <row r="47" spans="1:6" ht="102" thickBot="1" x14ac:dyDescent="0.3">
      <c r="A47" s="4" t="s">
        <v>256</v>
      </c>
      <c r="B47" s="50" t="s">
        <v>200</v>
      </c>
      <c r="C47" s="107" t="s">
        <v>610</v>
      </c>
      <c r="D47" s="47" t="s">
        <v>609</v>
      </c>
      <c r="E47" s="57">
        <v>58050</v>
      </c>
      <c r="F47" s="29"/>
    </row>
    <row r="48" spans="1:6" s="15" customFormat="1" ht="32.25" customHeight="1" thickBot="1" x14ac:dyDescent="0.3">
      <c r="A48" s="87" t="s">
        <v>616</v>
      </c>
      <c r="B48" s="88"/>
      <c r="C48" s="119"/>
      <c r="D48" s="89"/>
      <c r="E48" s="90"/>
      <c r="F48" s="73"/>
    </row>
    <row r="49" spans="1:6" s="7" customFormat="1" ht="101.25" x14ac:dyDescent="0.25">
      <c r="A49" s="159" t="s">
        <v>257</v>
      </c>
      <c r="B49" s="50" t="s">
        <v>68</v>
      </c>
      <c r="C49" s="107" t="s">
        <v>612</v>
      </c>
      <c r="D49" s="47" t="s">
        <v>611</v>
      </c>
      <c r="E49" s="57"/>
      <c r="F49" s="29"/>
    </row>
    <row r="50" spans="1:6" s="7" customFormat="1" ht="78.75" x14ac:dyDescent="0.25">
      <c r="A50" s="4" t="s">
        <v>258</v>
      </c>
      <c r="B50" s="50" t="s">
        <v>132</v>
      </c>
      <c r="C50" s="107" t="s">
        <v>511</v>
      </c>
      <c r="D50" s="47" t="s">
        <v>613</v>
      </c>
      <c r="E50" s="57">
        <v>32000</v>
      </c>
      <c r="F50" s="29"/>
    </row>
    <row r="51" spans="1:6" s="7" customFormat="1" ht="147" thickBot="1" x14ac:dyDescent="0.3">
      <c r="A51" s="58" t="s">
        <v>259</v>
      </c>
      <c r="B51" s="94" t="s">
        <v>183</v>
      </c>
      <c r="C51" s="138" t="s">
        <v>615</v>
      </c>
      <c r="D51" s="95" t="s">
        <v>614</v>
      </c>
      <c r="E51" s="123">
        <v>70000</v>
      </c>
      <c r="F51" s="29"/>
    </row>
  </sheetData>
  <conditionalFormatting sqref="C48 C1:C15 C52:C1048576">
    <cfRule type="containsText" dxfId="178" priority="65" operator="containsText" text="pendiente de firma">
      <formula>NOT(ISERROR(SEARCH("pendiente de firma",C1)))</formula>
    </cfRule>
  </conditionalFormatting>
  <conditionalFormatting sqref="C18">
    <cfRule type="containsText" dxfId="177" priority="63" operator="containsText" text="pendiente">
      <formula>NOT(ISERROR(SEARCH("pendiente",C18)))</formula>
    </cfRule>
  </conditionalFormatting>
  <conditionalFormatting sqref="C19">
    <cfRule type="containsText" dxfId="176" priority="62" operator="containsText" text="pendiente">
      <formula>NOT(ISERROR(SEARCH("pendiente",C19)))</formula>
    </cfRule>
  </conditionalFormatting>
  <conditionalFormatting sqref="C22">
    <cfRule type="containsText" dxfId="175" priority="59" operator="containsText" text="pendiente">
      <formula>NOT(ISERROR(SEARCH("pendiente",C22)))</formula>
    </cfRule>
  </conditionalFormatting>
  <conditionalFormatting sqref="C44">
    <cfRule type="containsText" dxfId="174" priority="36" operator="containsText" text="pendiente">
      <formula>NOT(ISERROR(SEARCH("pendiente",C44)))</formula>
    </cfRule>
  </conditionalFormatting>
  <conditionalFormatting sqref="C46">
    <cfRule type="containsText" dxfId="173" priority="35" operator="containsText" text="pendiente">
      <formula>NOT(ISERROR(SEARCH("pendiente",C46)))</formula>
    </cfRule>
  </conditionalFormatting>
  <conditionalFormatting sqref="C47">
    <cfRule type="containsText" dxfId="172" priority="34" operator="containsText" text="pendiente">
      <formula>NOT(ISERROR(SEARCH("pendiente",C47)))</formula>
    </cfRule>
  </conditionalFormatting>
  <conditionalFormatting sqref="C16">
    <cfRule type="containsText" dxfId="171" priority="32" operator="containsText" text="pendiente">
      <formula>NOT(ISERROR(SEARCH("pendiente",C16)))</formula>
    </cfRule>
  </conditionalFormatting>
  <conditionalFormatting sqref="C17">
    <cfRule type="containsText" dxfId="170" priority="31" operator="containsText" text="pendiente">
      <formula>NOT(ISERROR(SEARCH("pendiente",C17)))</formula>
    </cfRule>
  </conditionalFormatting>
  <conditionalFormatting sqref="C20">
    <cfRule type="containsText" dxfId="169" priority="29" operator="containsText" text="pendiente de firma">
      <formula>NOT(ISERROR(SEARCH("pendiente de firma",C20)))</formula>
    </cfRule>
  </conditionalFormatting>
  <conditionalFormatting sqref="C21">
    <cfRule type="containsText" dxfId="168" priority="28" operator="containsText" text="pendiente">
      <formula>NOT(ISERROR(SEARCH("pendiente",C21)))</formula>
    </cfRule>
  </conditionalFormatting>
  <conditionalFormatting sqref="C49">
    <cfRule type="containsText" dxfId="167" priority="27" operator="containsText" text="pendiente de firma">
      <formula>NOT(ISERROR(SEARCH("pendiente de firma",C49)))</formula>
    </cfRule>
  </conditionalFormatting>
  <conditionalFormatting sqref="C23">
    <cfRule type="containsText" dxfId="166" priority="26" operator="containsText" text="pendiente">
      <formula>NOT(ISERROR(SEARCH("pendiente",C23)))</formula>
    </cfRule>
  </conditionalFormatting>
  <conditionalFormatting sqref="C24">
    <cfRule type="containsText" dxfId="165" priority="25" operator="containsText" text="pendiente">
      <formula>NOT(ISERROR(SEARCH("pendiente",C24)))</formula>
    </cfRule>
  </conditionalFormatting>
  <conditionalFormatting sqref="C25">
    <cfRule type="containsText" dxfId="164" priority="24" operator="containsText" text="pendiente">
      <formula>NOT(ISERROR(SEARCH("pendiente",C25)))</formula>
    </cfRule>
  </conditionalFormatting>
  <conditionalFormatting sqref="C26">
    <cfRule type="containsText" dxfId="163" priority="22" operator="containsText" text="pendiente">
      <formula>NOT(ISERROR(SEARCH("pendiente",C26)))</formula>
    </cfRule>
  </conditionalFormatting>
  <conditionalFormatting sqref="C27">
    <cfRule type="containsText" dxfId="162" priority="21" operator="containsText" text="pendiente">
      <formula>NOT(ISERROR(SEARCH("pendiente",C27)))</formula>
    </cfRule>
  </conditionalFormatting>
  <conditionalFormatting sqref="C28">
    <cfRule type="containsText" dxfId="161" priority="20" operator="containsText" text="pendiente">
      <formula>NOT(ISERROR(SEARCH("pendiente",C28)))</formula>
    </cfRule>
  </conditionalFormatting>
  <conditionalFormatting sqref="C50">
    <cfRule type="containsText" dxfId="160" priority="19" operator="containsText" text="pendiente">
      <formula>NOT(ISERROR(SEARCH("pendiente",C50)))</formula>
    </cfRule>
  </conditionalFormatting>
  <conditionalFormatting sqref="C51">
    <cfRule type="containsText" dxfId="159" priority="18" operator="containsText" text="pendiente">
      <formula>NOT(ISERROR(SEARCH("pendiente",C51)))</formula>
    </cfRule>
  </conditionalFormatting>
  <conditionalFormatting sqref="C30">
    <cfRule type="containsText" dxfId="158" priority="17" operator="containsText" text="pendiente">
      <formula>NOT(ISERROR(SEARCH("pendiente",C30)))</formula>
    </cfRule>
  </conditionalFormatting>
  <conditionalFormatting sqref="C32">
    <cfRule type="containsText" dxfId="157" priority="16" operator="containsText" text="pendiente">
      <formula>NOT(ISERROR(SEARCH("pendiente",C32)))</formula>
    </cfRule>
  </conditionalFormatting>
  <conditionalFormatting sqref="C33">
    <cfRule type="containsText" dxfId="156" priority="15" operator="containsText" text="pendiente">
      <formula>NOT(ISERROR(SEARCH("pendiente",C33)))</formula>
    </cfRule>
  </conditionalFormatting>
  <conditionalFormatting sqref="C34">
    <cfRule type="containsText" dxfId="155" priority="14" operator="containsText" text="pendiente">
      <formula>NOT(ISERROR(SEARCH("pendiente",C34)))</formula>
    </cfRule>
  </conditionalFormatting>
  <conditionalFormatting sqref="C36">
    <cfRule type="containsText" dxfId="154" priority="12" operator="containsText" text="pendiente">
      <formula>NOT(ISERROR(SEARCH("pendiente",C36)))</formula>
    </cfRule>
  </conditionalFormatting>
  <conditionalFormatting sqref="C37">
    <cfRule type="containsText" dxfId="153" priority="11" operator="containsText" text="pendiente">
      <formula>NOT(ISERROR(SEARCH("pendiente",C37)))</formula>
    </cfRule>
  </conditionalFormatting>
  <conditionalFormatting sqref="C38">
    <cfRule type="containsText" dxfId="152" priority="10" operator="containsText" text="pendiente">
      <formula>NOT(ISERROR(SEARCH("pendiente",C38)))</formula>
    </cfRule>
  </conditionalFormatting>
  <conditionalFormatting sqref="C39">
    <cfRule type="containsText" dxfId="151" priority="9" operator="containsText" text="pendiente">
      <formula>NOT(ISERROR(SEARCH("pendiente",C39)))</formula>
    </cfRule>
  </conditionalFormatting>
  <conditionalFormatting sqref="C40">
    <cfRule type="containsText" dxfId="150" priority="8" operator="containsText" text="pendiente">
      <formula>NOT(ISERROR(SEARCH("pendiente",C40)))</formula>
    </cfRule>
  </conditionalFormatting>
  <conditionalFormatting sqref="C41">
    <cfRule type="containsText" dxfId="149" priority="7" operator="containsText" text="pendiente">
      <formula>NOT(ISERROR(SEARCH("pendiente",C41)))</formula>
    </cfRule>
  </conditionalFormatting>
  <conditionalFormatting sqref="C35">
    <cfRule type="containsText" dxfId="148" priority="6" operator="containsText" text="pendiente">
      <formula>NOT(ISERROR(SEARCH("pendiente",C35)))</formula>
    </cfRule>
  </conditionalFormatting>
  <conditionalFormatting sqref="C42">
    <cfRule type="containsText" dxfId="147" priority="5" operator="containsText" text="pendiente">
      <formula>NOT(ISERROR(SEARCH("pendiente",C42)))</formula>
    </cfRule>
  </conditionalFormatting>
  <conditionalFormatting sqref="C43">
    <cfRule type="containsText" dxfId="146" priority="4" operator="containsText" text="pendiente">
      <formula>NOT(ISERROR(SEARCH("pendiente",C43)))</formula>
    </cfRule>
  </conditionalFormatting>
  <conditionalFormatting sqref="C45">
    <cfRule type="containsText" dxfId="145" priority="3" operator="containsText" text="pendiente">
      <formula>NOT(ISERROR(SEARCH("pendiente",C45)))</formula>
    </cfRule>
  </conditionalFormatting>
  <conditionalFormatting sqref="C31">
    <cfRule type="containsText" dxfId="144" priority="2" operator="containsText" text="pendiente">
      <formula>NOT(ISERROR(SEARCH("pendiente",C31)))</formula>
    </cfRule>
  </conditionalFormatting>
  <conditionalFormatting sqref="C29">
    <cfRule type="containsText" dxfId="143" priority="1" operator="containsText" text="pendiente">
      <formula>NOT(ISERROR(SEARCH("pendiente",C29)))</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1" manualBreakCount="1">
    <brk id="14" max="5"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dimension ref="A1:G17"/>
  <sheetViews>
    <sheetView showGridLines="0" workbookViewId="0">
      <selection activeCell="A10" sqref="A10"/>
    </sheetView>
  </sheetViews>
  <sheetFormatPr baseColWidth="10" defaultColWidth="9.77734375" defaultRowHeight="15.75" x14ac:dyDescent="0.25"/>
  <cols>
    <col min="1" max="1" width="12.77734375" style="12" customWidth="1"/>
    <col min="2" max="3" width="11.77734375" style="12" customWidth="1"/>
    <col min="4" max="4" width="60.77734375" style="12" customWidth="1"/>
    <col min="5" max="5" width="17.44140625" style="12" hidden="1" customWidth="1"/>
    <col min="6" max="6" width="11.21875" style="12" customWidth="1"/>
    <col min="7" max="7" width="9.77734375" style="12" customWidth="1"/>
    <col min="8" max="16384" width="9.77734375" style="12"/>
  </cols>
  <sheetData>
    <row r="1" spans="1:7" ht="8.1" customHeight="1" x14ac:dyDescent="0.25"/>
    <row r="2" spans="1:7" ht="8.1" customHeight="1" x14ac:dyDescent="0.25"/>
    <row r="3" spans="1:7" x14ac:dyDescent="0.25">
      <c r="A3" s="27"/>
      <c r="B3" s="27"/>
      <c r="C3" s="27"/>
      <c r="D3" s="27"/>
      <c r="E3" s="28"/>
      <c r="F3" s="27"/>
      <c r="G3" s="27"/>
    </row>
    <row r="4" spans="1:7" ht="9.9499999999999993" customHeight="1" x14ac:dyDescent="0.25">
      <c r="A4" s="29"/>
      <c r="B4" s="29"/>
      <c r="C4" s="29"/>
      <c r="D4" s="29"/>
      <c r="E4" s="29"/>
      <c r="F4" s="30"/>
      <c r="G4" s="29"/>
    </row>
    <row r="5" spans="1:7" ht="9.9499999999999993" customHeight="1" x14ac:dyDescent="0.25">
      <c r="A5" s="29"/>
      <c r="B5" s="29"/>
      <c r="C5" s="29"/>
      <c r="D5" s="29"/>
      <c r="E5" s="29"/>
      <c r="F5" s="29"/>
      <c r="G5" s="29"/>
    </row>
    <row r="6" spans="1:7" ht="9.9499999999999993" customHeight="1" x14ac:dyDescent="0.25">
      <c r="A6" s="29"/>
      <c r="B6" s="29"/>
      <c r="C6" s="29"/>
      <c r="D6" s="29"/>
      <c r="E6" s="29"/>
      <c r="F6" s="30"/>
      <c r="G6" s="29"/>
    </row>
    <row r="8" spans="1:7" ht="8.1" customHeight="1" x14ac:dyDescent="0.25">
      <c r="A8" s="31"/>
      <c r="B8" s="32"/>
      <c r="C8" s="32"/>
      <c r="D8" s="33"/>
      <c r="E8" s="32"/>
    </row>
    <row r="9" spans="1:7" ht="15" customHeight="1" thickBot="1" x14ac:dyDescent="0.3">
      <c r="A9" s="34"/>
      <c r="B9" s="32"/>
      <c r="C9" s="32"/>
      <c r="D9" s="34"/>
      <c r="E9" s="32"/>
    </row>
    <row r="10" spans="1:7" x14ac:dyDescent="0.25">
      <c r="A10" s="35"/>
      <c r="B10" s="36"/>
      <c r="C10" s="36"/>
      <c r="D10" s="36"/>
      <c r="E10" s="36"/>
      <c r="F10" s="38"/>
    </row>
    <row r="11" spans="1:7" s="15" customFormat="1" x14ac:dyDescent="0.25">
      <c r="A11" s="54" t="s">
        <v>19</v>
      </c>
      <c r="B11" s="55"/>
      <c r="C11" s="55"/>
      <c r="D11" s="55"/>
      <c r="E11" s="55"/>
      <c r="F11" s="56"/>
    </row>
    <row r="12" spans="1:7" x14ac:dyDescent="0.25">
      <c r="A12" s="60"/>
      <c r="B12" s="61"/>
      <c r="C12" s="61"/>
      <c r="D12" s="61"/>
      <c r="E12" s="61"/>
      <c r="F12" s="62"/>
    </row>
    <row r="13" spans="1:7" ht="6.95" customHeight="1" x14ac:dyDescent="0.25">
      <c r="A13" s="10"/>
      <c r="B13" s="63"/>
      <c r="C13" s="63"/>
      <c r="D13" s="63"/>
      <c r="E13" s="63"/>
      <c r="F13" s="64"/>
    </row>
    <row r="14" spans="1:7" ht="75.75" thickBot="1" x14ac:dyDescent="0.3">
      <c r="A14" s="1" t="s">
        <v>1</v>
      </c>
      <c r="B14" s="2" t="s">
        <v>2</v>
      </c>
      <c r="C14" s="2" t="s">
        <v>3</v>
      </c>
      <c r="D14" s="2" t="s">
        <v>4</v>
      </c>
      <c r="E14" s="2" t="s">
        <v>5</v>
      </c>
      <c r="F14" s="3" t="s">
        <v>6</v>
      </c>
    </row>
    <row r="15" spans="1:7" s="15" customFormat="1" ht="21.95" customHeight="1" thickBot="1" x14ac:dyDescent="0.3">
      <c r="A15" s="87" t="s">
        <v>20</v>
      </c>
      <c r="B15" s="88"/>
      <c r="C15" s="88"/>
      <c r="D15" s="89"/>
      <c r="E15" s="88"/>
      <c r="F15" s="90"/>
    </row>
    <row r="16" spans="1:7" ht="110.25" customHeight="1" x14ac:dyDescent="0.25">
      <c r="A16" s="150" t="s">
        <v>260</v>
      </c>
      <c r="B16" s="155" t="s">
        <v>99</v>
      </c>
      <c r="C16" s="179" t="s">
        <v>580</v>
      </c>
      <c r="D16" s="23" t="s">
        <v>620</v>
      </c>
      <c r="E16" s="149"/>
      <c r="F16" s="79"/>
    </row>
    <row r="17" spans="1:6" ht="15" customHeight="1" thickBot="1" x14ac:dyDescent="0.3">
      <c r="A17" s="58"/>
      <c r="B17" s="80"/>
      <c r="C17" s="180"/>
      <c r="D17" s="40" t="s">
        <v>100</v>
      </c>
      <c r="E17" s="160"/>
      <c r="F17" s="41"/>
    </row>
  </sheetData>
  <mergeCells count="1">
    <mergeCell ref="C16:C17"/>
  </mergeCells>
  <conditionalFormatting sqref="C1:C15 C18:C1048576">
    <cfRule type="containsText" dxfId="142" priority="11" operator="containsText" text="pendiente de firma">
      <formula>NOT(ISERROR(SEARCH("pendiente de firma",C1)))</formula>
    </cfRule>
  </conditionalFormatting>
  <conditionalFormatting sqref="C16">
    <cfRule type="containsText" dxfId="141" priority="1" operator="containsText" text="pendiente">
      <formula>NOT(ISERROR(SEARCH("pendiente",C16)))</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9"/>
  <sheetViews>
    <sheetView showGridLines="0" workbookViewId="0"/>
  </sheetViews>
  <sheetFormatPr baseColWidth="10" defaultColWidth="9.77734375" defaultRowHeight="15.75" x14ac:dyDescent="0.25"/>
  <cols>
    <col min="1" max="1" width="12.77734375" style="12" customWidth="1"/>
    <col min="2" max="2" width="11.77734375" style="12" customWidth="1"/>
    <col min="3" max="3" width="11.77734375" style="110" customWidth="1"/>
    <col min="4" max="4" width="60.77734375" style="12" customWidth="1"/>
    <col min="5" max="5" width="11.21875" style="12" customWidth="1"/>
    <col min="6" max="16384" width="9.77734375" style="11"/>
  </cols>
  <sheetData>
    <row r="1" spans="1:6" ht="8.1" customHeight="1" x14ac:dyDescent="0.25"/>
    <row r="2" spans="1:6" ht="8.1" customHeight="1" x14ac:dyDescent="0.25"/>
    <row r="3" spans="1:6" x14ac:dyDescent="0.25">
      <c r="A3" s="27"/>
      <c r="B3" s="27"/>
      <c r="C3" s="111"/>
      <c r="D3" s="27"/>
      <c r="E3" s="27"/>
      <c r="F3" s="65"/>
    </row>
    <row r="4" spans="1:6" ht="9.9499999999999993" customHeight="1" x14ac:dyDescent="0.25">
      <c r="A4" s="29"/>
      <c r="B4" s="29"/>
      <c r="C4" s="112"/>
      <c r="D4" s="29"/>
      <c r="E4" s="30"/>
      <c r="F4" s="66"/>
    </row>
    <row r="5" spans="1:6" ht="9.9499999999999993" customHeight="1" x14ac:dyDescent="0.25">
      <c r="A5" s="29"/>
      <c r="B5" s="29"/>
      <c r="C5" s="112"/>
      <c r="D5" s="29"/>
      <c r="E5" s="29"/>
      <c r="F5" s="66"/>
    </row>
    <row r="6" spans="1:6" ht="9.9499999999999993" customHeight="1" x14ac:dyDescent="0.25">
      <c r="A6" s="29"/>
      <c r="B6" s="29"/>
      <c r="C6" s="112"/>
      <c r="D6" s="29"/>
      <c r="E6" s="30"/>
      <c r="F6" s="66"/>
    </row>
    <row r="8" spans="1:6" ht="8.1" customHeight="1" x14ac:dyDescent="0.25">
      <c r="A8" s="31"/>
      <c r="B8" s="32"/>
      <c r="C8" s="113"/>
      <c r="D8" s="33"/>
    </row>
    <row r="9" spans="1:6" ht="15" customHeight="1" thickBot="1" x14ac:dyDescent="0.3">
      <c r="A9" s="34"/>
      <c r="B9" s="32"/>
      <c r="C9" s="113"/>
      <c r="D9" s="34"/>
    </row>
    <row r="10" spans="1:6" x14ac:dyDescent="0.25">
      <c r="A10" s="35"/>
      <c r="B10" s="36"/>
      <c r="C10" s="114"/>
      <c r="D10" s="36"/>
      <c r="E10" s="38"/>
    </row>
    <row r="11" spans="1:6" s="39" customFormat="1" ht="31.5" x14ac:dyDescent="0.25">
      <c r="A11" s="75" t="s">
        <v>21</v>
      </c>
      <c r="B11" s="25"/>
      <c r="C11" s="115"/>
      <c r="D11" s="25"/>
      <c r="E11" s="26"/>
    </row>
    <row r="12" spans="1:6" s="8" customFormat="1" x14ac:dyDescent="0.25">
      <c r="A12" s="17"/>
      <c r="B12" s="18"/>
      <c r="C12" s="116"/>
      <c r="D12" s="18"/>
      <c r="E12" s="19"/>
    </row>
    <row r="13" spans="1:6" s="8" customFormat="1" ht="6.95" customHeight="1" x14ac:dyDescent="0.25">
      <c r="A13" s="20"/>
      <c r="B13" s="21"/>
      <c r="C13" s="117"/>
      <c r="D13" s="21"/>
      <c r="E13" s="22"/>
    </row>
    <row r="14" spans="1:6" s="8" customFormat="1" ht="60.75" thickBot="1" x14ac:dyDescent="0.3">
      <c r="A14" s="1" t="s">
        <v>1</v>
      </c>
      <c r="B14" s="2" t="s">
        <v>2</v>
      </c>
      <c r="C14" s="118" t="s">
        <v>3</v>
      </c>
      <c r="D14" s="2" t="s">
        <v>4</v>
      </c>
      <c r="E14" s="3" t="s">
        <v>6</v>
      </c>
    </row>
    <row r="15" spans="1:6" s="39" customFormat="1" ht="30.75" customHeight="1" thickBot="1" x14ac:dyDescent="0.3">
      <c r="A15" s="87" t="s">
        <v>10</v>
      </c>
      <c r="B15" s="88"/>
      <c r="C15" s="119"/>
      <c r="D15" s="89"/>
      <c r="E15" s="90"/>
    </row>
    <row r="16" spans="1:6" s="12" customFormat="1" ht="113.25" thickBot="1" x14ac:dyDescent="0.3">
      <c r="A16" s="9" t="s">
        <v>261</v>
      </c>
      <c r="B16" s="67" t="s">
        <v>62</v>
      </c>
      <c r="C16" s="120" t="s">
        <v>622</v>
      </c>
      <c r="D16" s="23" t="s">
        <v>623</v>
      </c>
      <c r="E16" s="16">
        <v>65000</v>
      </c>
    </row>
    <row r="17" spans="1:6" s="39" customFormat="1" ht="30.75" customHeight="1" thickBot="1" x14ac:dyDescent="0.3">
      <c r="A17" s="87" t="s">
        <v>624</v>
      </c>
      <c r="B17" s="88"/>
      <c r="C17" s="119"/>
      <c r="D17" s="89"/>
      <c r="E17" s="90"/>
    </row>
    <row r="18" spans="1:6" s="12" customFormat="1" ht="113.25" thickBot="1" x14ac:dyDescent="0.3">
      <c r="A18" s="146" t="s">
        <v>262</v>
      </c>
      <c r="B18" s="147" t="s">
        <v>621</v>
      </c>
      <c r="C18" s="172" t="s">
        <v>626</v>
      </c>
      <c r="D18" s="23" t="s">
        <v>625</v>
      </c>
      <c r="E18" s="128">
        <v>6000</v>
      </c>
    </row>
    <row r="19" spans="1:6" s="39" customFormat="1" ht="30.75" customHeight="1" thickBot="1" x14ac:dyDescent="0.3">
      <c r="A19" s="87" t="s">
        <v>22</v>
      </c>
      <c r="B19" s="88"/>
      <c r="C19" s="119"/>
      <c r="D19" s="89"/>
      <c r="E19" s="90"/>
    </row>
    <row r="20" spans="1:6" s="12" customFormat="1" ht="78.75" x14ac:dyDescent="0.25">
      <c r="A20" s="49" t="s">
        <v>263</v>
      </c>
      <c r="B20" s="50" t="s">
        <v>41</v>
      </c>
      <c r="C20" s="108" t="s">
        <v>628</v>
      </c>
      <c r="D20" s="47" t="s">
        <v>627</v>
      </c>
      <c r="E20" s="48"/>
      <c r="F20"/>
    </row>
    <row r="21" spans="1:6" s="8" customFormat="1" ht="112.5" x14ac:dyDescent="0.25">
      <c r="A21" s="49" t="s">
        <v>264</v>
      </c>
      <c r="B21" s="5" t="s">
        <v>49</v>
      </c>
      <c r="C21" s="108" t="s">
        <v>630</v>
      </c>
      <c r="D21" s="42" t="s">
        <v>629</v>
      </c>
      <c r="E21" s="6">
        <v>27000</v>
      </c>
    </row>
    <row r="22" spans="1:6" ht="101.25" x14ac:dyDescent="0.25">
      <c r="A22" s="49" t="s">
        <v>266</v>
      </c>
      <c r="B22" s="82" t="s">
        <v>61</v>
      </c>
      <c r="C22" s="108" t="s">
        <v>632</v>
      </c>
      <c r="D22" s="47" t="s">
        <v>631</v>
      </c>
      <c r="E22" s="48">
        <v>8000</v>
      </c>
    </row>
    <row r="23" spans="1:6" ht="213.75" x14ac:dyDescent="0.25">
      <c r="A23" s="49" t="s">
        <v>265</v>
      </c>
      <c r="B23" s="82" t="s">
        <v>60</v>
      </c>
      <c r="C23" s="108" t="s">
        <v>633</v>
      </c>
      <c r="D23" s="47" t="s">
        <v>635</v>
      </c>
      <c r="E23" s="48">
        <v>19941</v>
      </c>
    </row>
    <row r="24" spans="1:6" s="8" customFormat="1" ht="191.25" x14ac:dyDescent="0.25">
      <c r="A24" s="49" t="s">
        <v>267</v>
      </c>
      <c r="B24" s="50" t="s">
        <v>55</v>
      </c>
      <c r="C24" s="108" t="s">
        <v>636</v>
      </c>
      <c r="D24" s="47" t="s">
        <v>634</v>
      </c>
      <c r="E24" s="48">
        <v>31570</v>
      </c>
    </row>
    <row r="25" spans="1:6" s="8" customFormat="1" ht="258.75" x14ac:dyDescent="0.25">
      <c r="A25" s="49" t="s">
        <v>268</v>
      </c>
      <c r="B25" s="50" t="s">
        <v>59</v>
      </c>
      <c r="C25" s="108" t="s">
        <v>638</v>
      </c>
      <c r="D25" s="47" t="s">
        <v>637</v>
      </c>
      <c r="E25" s="48">
        <v>12311</v>
      </c>
    </row>
    <row r="26" spans="1:6" s="8" customFormat="1" ht="247.5" x14ac:dyDescent="0.25">
      <c r="A26" s="49" t="s">
        <v>269</v>
      </c>
      <c r="B26" s="50" t="s">
        <v>64</v>
      </c>
      <c r="C26" s="108" t="s">
        <v>640</v>
      </c>
      <c r="D26" s="47" t="s">
        <v>639</v>
      </c>
      <c r="E26" s="48">
        <v>34500</v>
      </c>
    </row>
    <row r="27" spans="1:6" s="8" customFormat="1" ht="146.25" x14ac:dyDescent="0.25">
      <c r="A27" s="49" t="s">
        <v>270</v>
      </c>
      <c r="B27" s="50" t="s">
        <v>65</v>
      </c>
      <c r="C27" s="108" t="s">
        <v>642</v>
      </c>
      <c r="D27" s="47" t="s">
        <v>641</v>
      </c>
      <c r="E27" s="48">
        <v>25000</v>
      </c>
    </row>
    <row r="28" spans="1:6" s="8" customFormat="1" ht="180" x14ac:dyDescent="0.25">
      <c r="A28" s="49" t="s">
        <v>271</v>
      </c>
      <c r="B28" s="50" t="s">
        <v>70</v>
      </c>
      <c r="C28" s="108" t="s">
        <v>644</v>
      </c>
      <c r="D28" s="47" t="s">
        <v>643</v>
      </c>
      <c r="E28" s="48">
        <v>57500</v>
      </c>
    </row>
    <row r="29" spans="1:6" ht="202.5" x14ac:dyDescent="0.25">
      <c r="A29" s="49" t="s">
        <v>272</v>
      </c>
      <c r="B29" s="50" t="s">
        <v>85</v>
      </c>
      <c r="C29" s="108" t="s">
        <v>646</v>
      </c>
      <c r="D29" s="47" t="s">
        <v>645</v>
      </c>
      <c r="E29" s="48">
        <v>115558</v>
      </c>
      <c r="F29"/>
    </row>
    <row r="30" spans="1:6" ht="146.25" x14ac:dyDescent="0.25">
      <c r="A30" s="49" t="s">
        <v>273</v>
      </c>
      <c r="B30" s="50" t="s">
        <v>76</v>
      </c>
      <c r="C30" s="108" t="s">
        <v>648</v>
      </c>
      <c r="D30" s="47" t="s">
        <v>647</v>
      </c>
      <c r="E30" s="48">
        <v>29325</v>
      </c>
      <c r="F30"/>
    </row>
    <row r="31" spans="1:6" ht="191.25" x14ac:dyDescent="0.25">
      <c r="A31" s="49" t="s">
        <v>274</v>
      </c>
      <c r="B31" s="50" t="s">
        <v>71</v>
      </c>
      <c r="C31" s="108" t="s">
        <v>572</v>
      </c>
      <c r="D31" s="47" t="s">
        <v>649</v>
      </c>
      <c r="E31" s="48"/>
      <c r="F31"/>
    </row>
    <row r="32" spans="1:6" ht="146.25" x14ac:dyDescent="0.25">
      <c r="A32" s="49" t="s">
        <v>275</v>
      </c>
      <c r="B32" s="50" t="s">
        <v>78</v>
      </c>
      <c r="C32" s="108" t="s">
        <v>651</v>
      </c>
      <c r="D32" s="47" t="s">
        <v>650</v>
      </c>
      <c r="E32" s="48">
        <v>134895</v>
      </c>
      <c r="F32"/>
    </row>
    <row r="33" spans="1:6" s="12" customFormat="1" ht="191.25" x14ac:dyDescent="0.25">
      <c r="A33" s="49" t="s">
        <v>276</v>
      </c>
      <c r="B33" s="50" t="s">
        <v>97</v>
      </c>
      <c r="C33" s="108" t="s">
        <v>653</v>
      </c>
      <c r="D33" s="47" t="s">
        <v>652</v>
      </c>
      <c r="E33" s="48">
        <v>17250</v>
      </c>
      <c r="F33"/>
    </row>
    <row r="34" spans="1:6" s="12" customFormat="1" ht="112.5" x14ac:dyDescent="0.25">
      <c r="A34" s="49" t="s">
        <v>277</v>
      </c>
      <c r="B34" s="50" t="s">
        <v>211</v>
      </c>
      <c r="C34" s="108" t="s">
        <v>655</v>
      </c>
      <c r="D34" s="47" t="s">
        <v>654</v>
      </c>
      <c r="E34" s="48">
        <f>187540+12458</f>
        <v>199998</v>
      </c>
      <c r="F34"/>
    </row>
    <row r="35" spans="1:6" ht="78.75" x14ac:dyDescent="0.25">
      <c r="A35" s="49" t="s">
        <v>278</v>
      </c>
      <c r="B35" s="50" t="s">
        <v>81</v>
      </c>
      <c r="C35" s="108" t="s">
        <v>657</v>
      </c>
      <c r="D35" s="47" t="s">
        <v>656</v>
      </c>
      <c r="E35" s="48">
        <v>50000</v>
      </c>
      <c r="F35"/>
    </row>
    <row r="36" spans="1:6" ht="157.5" x14ac:dyDescent="0.25">
      <c r="A36" s="49" t="s">
        <v>279</v>
      </c>
      <c r="B36" s="50" t="s">
        <v>96</v>
      </c>
      <c r="C36" s="108" t="s">
        <v>507</v>
      </c>
      <c r="D36" s="47" t="s">
        <v>658</v>
      </c>
      <c r="E36" s="48">
        <v>46920</v>
      </c>
      <c r="F36"/>
    </row>
    <row r="37" spans="1:6" ht="146.25" x14ac:dyDescent="0.25">
      <c r="A37" s="49" t="s">
        <v>280</v>
      </c>
      <c r="B37" s="50" t="s">
        <v>103</v>
      </c>
      <c r="C37" s="108" t="s">
        <v>659</v>
      </c>
      <c r="D37" s="47" t="s">
        <v>660</v>
      </c>
      <c r="E37" s="48">
        <v>34017</v>
      </c>
      <c r="F37"/>
    </row>
    <row r="38" spans="1:6" ht="101.25" x14ac:dyDescent="0.25">
      <c r="A38" s="49" t="s">
        <v>281</v>
      </c>
      <c r="B38" s="50" t="s">
        <v>139</v>
      </c>
      <c r="C38" s="108" t="s">
        <v>662</v>
      </c>
      <c r="D38" s="47" t="s">
        <v>661</v>
      </c>
      <c r="E38" s="48">
        <f>19625.9+8411.1</f>
        <v>28037</v>
      </c>
      <c r="F38"/>
    </row>
    <row r="39" spans="1:6" ht="78.75" x14ac:dyDescent="0.25">
      <c r="A39" s="49" t="s">
        <v>282</v>
      </c>
      <c r="B39" s="50" t="s">
        <v>134</v>
      </c>
      <c r="C39" s="108" t="s">
        <v>664</v>
      </c>
      <c r="D39" s="47" t="s">
        <v>663</v>
      </c>
      <c r="E39" s="48">
        <f>23000+92000</f>
        <v>115000</v>
      </c>
      <c r="F39"/>
    </row>
    <row r="40" spans="1:6" ht="123.75" x14ac:dyDescent="0.25">
      <c r="A40" s="49" t="s">
        <v>283</v>
      </c>
      <c r="B40" s="50" t="s">
        <v>163</v>
      </c>
      <c r="C40" s="108" t="s">
        <v>666</v>
      </c>
      <c r="D40" s="47" t="s">
        <v>665</v>
      </c>
      <c r="E40" s="48">
        <v>35965</v>
      </c>
      <c r="F40"/>
    </row>
    <row r="41" spans="1:6" ht="101.25" x14ac:dyDescent="0.25">
      <c r="A41" s="49" t="s">
        <v>284</v>
      </c>
      <c r="B41" s="50" t="s">
        <v>125</v>
      </c>
      <c r="C41" s="108" t="s">
        <v>511</v>
      </c>
      <c r="D41" s="47" t="s">
        <v>667</v>
      </c>
      <c r="E41" s="48">
        <v>20000</v>
      </c>
      <c r="F41"/>
    </row>
    <row r="42" spans="1:6" ht="123.75" x14ac:dyDescent="0.25">
      <c r="A42" s="49" t="s">
        <v>285</v>
      </c>
      <c r="B42" s="50" t="s">
        <v>116</v>
      </c>
      <c r="C42" s="108" t="s">
        <v>511</v>
      </c>
      <c r="D42" s="47" t="s">
        <v>668</v>
      </c>
      <c r="E42" s="48">
        <v>60000</v>
      </c>
      <c r="F42"/>
    </row>
    <row r="43" spans="1:6" ht="78.75" x14ac:dyDescent="0.25">
      <c r="A43" s="49" t="s">
        <v>286</v>
      </c>
      <c r="B43" s="50" t="s">
        <v>124</v>
      </c>
      <c r="C43" s="108" t="s">
        <v>511</v>
      </c>
      <c r="D43" s="47" t="s">
        <v>669</v>
      </c>
      <c r="E43" s="48">
        <v>24000</v>
      </c>
      <c r="F43"/>
    </row>
    <row r="44" spans="1:6" s="12" customFormat="1" ht="78.75" x14ac:dyDescent="0.25">
      <c r="A44" s="49" t="s">
        <v>287</v>
      </c>
      <c r="B44" s="50" t="s">
        <v>123</v>
      </c>
      <c r="C44" s="107" t="s">
        <v>664</v>
      </c>
      <c r="D44" s="47" t="s">
        <v>670</v>
      </c>
      <c r="E44" s="57">
        <v>74000</v>
      </c>
      <c r="F44"/>
    </row>
    <row r="45" spans="1:6" s="12" customFormat="1" ht="78.75" x14ac:dyDescent="0.25">
      <c r="A45" s="49" t="s">
        <v>288</v>
      </c>
      <c r="B45" s="50" t="s">
        <v>145</v>
      </c>
      <c r="C45" s="107" t="s">
        <v>673</v>
      </c>
      <c r="D45" s="47" t="s">
        <v>671</v>
      </c>
      <c r="E45" s="57">
        <v>20000</v>
      </c>
      <c r="F45"/>
    </row>
    <row r="46" spans="1:6" s="12" customFormat="1" ht="78.75" x14ac:dyDescent="0.25">
      <c r="A46" s="49" t="s">
        <v>289</v>
      </c>
      <c r="B46" s="50" t="s">
        <v>135</v>
      </c>
      <c r="C46" s="107" t="s">
        <v>632</v>
      </c>
      <c r="D46" s="47" t="s">
        <v>672</v>
      </c>
      <c r="E46" s="57"/>
      <c r="F46"/>
    </row>
    <row r="47" spans="1:6" s="12" customFormat="1" ht="180" x14ac:dyDescent="0.25">
      <c r="A47" s="49" t="s">
        <v>290</v>
      </c>
      <c r="B47" s="50" t="s">
        <v>147</v>
      </c>
      <c r="C47" s="107" t="s">
        <v>675</v>
      </c>
      <c r="D47" s="47" t="s">
        <v>674</v>
      </c>
      <c r="E47" s="57">
        <v>73899</v>
      </c>
      <c r="F47"/>
    </row>
    <row r="48" spans="1:6" s="12" customFormat="1" ht="123.75" x14ac:dyDescent="0.25">
      <c r="A48" s="49" t="s">
        <v>291</v>
      </c>
      <c r="B48" s="50" t="s">
        <v>174</v>
      </c>
      <c r="C48" s="107" t="s">
        <v>677</v>
      </c>
      <c r="D48" s="47" t="s">
        <v>676</v>
      </c>
      <c r="E48" s="57">
        <v>17706</v>
      </c>
      <c r="F48"/>
    </row>
    <row r="49" spans="1:6" s="12" customFormat="1" ht="102" thickBot="1" x14ac:dyDescent="0.3">
      <c r="A49" s="93" t="s">
        <v>292</v>
      </c>
      <c r="B49" s="94" t="s">
        <v>201</v>
      </c>
      <c r="C49" s="138" t="s">
        <v>679</v>
      </c>
      <c r="D49" s="95" t="s">
        <v>678</v>
      </c>
      <c r="E49" s="123">
        <v>15000</v>
      </c>
      <c r="F49"/>
    </row>
  </sheetData>
  <conditionalFormatting sqref="C26 C35:C36 C1:C15 C21:C24 C17 C19 C50:C1048576">
    <cfRule type="containsText" dxfId="140" priority="65" operator="containsText" text="pendiente">
      <formula>NOT(ISERROR(SEARCH("pendiente",C1)))</formula>
    </cfRule>
    <cfRule type="containsText" dxfId="139" priority="66" operator="containsText" text="pendiente de firma">
      <formula>NOT(ISERROR(SEARCH("pendiente de firma",C1)))</formula>
    </cfRule>
  </conditionalFormatting>
  <conditionalFormatting sqref="C27">
    <cfRule type="containsText" dxfId="138" priority="61" operator="containsText" text="pendiente">
      <formula>NOT(ISERROR(SEARCH("pendiente",C27)))</formula>
    </cfRule>
    <cfRule type="containsText" dxfId="137" priority="62" operator="containsText" text="pendiente de firma">
      <formula>NOT(ISERROR(SEARCH("pendiente de firma",C27)))</formula>
    </cfRule>
  </conditionalFormatting>
  <conditionalFormatting sqref="C31">
    <cfRule type="containsText" dxfId="136" priority="57" operator="containsText" text="pendiente">
      <formula>NOT(ISERROR(SEARCH("pendiente",C31)))</formula>
    </cfRule>
    <cfRule type="containsText" dxfId="135" priority="58" operator="containsText" text="pendiente de firma">
      <formula>NOT(ISERROR(SEARCH("pendiente de firma",C31)))</formula>
    </cfRule>
  </conditionalFormatting>
  <conditionalFormatting sqref="C37">
    <cfRule type="containsText" dxfId="134" priority="53" operator="containsText" text="pendiente">
      <formula>NOT(ISERROR(SEARCH("pendiente",C37)))</formula>
    </cfRule>
    <cfRule type="containsText" dxfId="133" priority="54" operator="containsText" text="pendiente de firma">
      <formula>NOT(ISERROR(SEARCH("pendiente de firma",C37)))</formula>
    </cfRule>
  </conditionalFormatting>
  <conditionalFormatting sqref="C20">
    <cfRule type="containsText" dxfId="132" priority="41" operator="containsText" text="pendiente">
      <formula>NOT(ISERROR(SEARCH("pendiente",C20)))</formula>
    </cfRule>
    <cfRule type="containsText" dxfId="131" priority="42" operator="containsText" text="pendiente de firma">
      <formula>NOT(ISERROR(SEARCH("pendiente de firma",C20)))</formula>
    </cfRule>
  </conditionalFormatting>
  <conditionalFormatting sqref="C18">
    <cfRule type="containsText" dxfId="130" priority="37" operator="containsText" text="pendiente">
      <formula>NOT(ISERROR(SEARCH("pendiente",C18)))</formula>
    </cfRule>
    <cfRule type="containsText" dxfId="129" priority="38" operator="containsText" text="pendiente de firma">
      <formula>NOT(ISERROR(SEARCH("pendiente de firma",C18)))</formula>
    </cfRule>
  </conditionalFormatting>
  <conditionalFormatting sqref="C16">
    <cfRule type="containsText" dxfId="128" priority="35" operator="containsText" text="pendiente">
      <formula>NOT(ISERROR(SEARCH("pendiente",C16)))</formula>
    </cfRule>
    <cfRule type="containsText" dxfId="127" priority="36" operator="containsText" text="pendiente de firma">
      <formula>NOT(ISERROR(SEARCH("pendiente de firma",C16)))</formula>
    </cfRule>
  </conditionalFormatting>
  <conditionalFormatting sqref="C25">
    <cfRule type="containsText" dxfId="126" priority="33" operator="containsText" text="pendiente">
      <formula>NOT(ISERROR(SEARCH("pendiente",C25)))</formula>
    </cfRule>
    <cfRule type="containsText" dxfId="125" priority="34" operator="containsText" text="pendiente de firma">
      <formula>NOT(ISERROR(SEARCH("pendiente de firma",C25)))</formula>
    </cfRule>
  </conditionalFormatting>
  <conditionalFormatting sqref="C28">
    <cfRule type="containsText" dxfId="124" priority="31" operator="containsText" text="pendiente">
      <formula>NOT(ISERROR(SEARCH("pendiente",C28)))</formula>
    </cfRule>
    <cfRule type="containsText" dxfId="123" priority="32" operator="containsText" text="pendiente de firma">
      <formula>NOT(ISERROR(SEARCH("pendiente de firma",C28)))</formula>
    </cfRule>
  </conditionalFormatting>
  <conditionalFormatting sqref="C29">
    <cfRule type="containsText" dxfId="122" priority="29" operator="containsText" text="pendiente">
      <formula>NOT(ISERROR(SEARCH("pendiente",C29)))</formula>
    </cfRule>
    <cfRule type="containsText" dxfId="121" priority="30" operator="containsText" text="pendiente de firma">
      <formula>NOT(ISERROR(SEARCH("pendiente de firma",C29)))</formula>
    </cfRule>
  </conditionalFormatting>
  <conditionalFormatting sqref="C30">
    <cfRule type="containsText" dxfId="120" priority="27" operator="containsText" text="pendiente">
      <formula>NOT(ISERROR(SEARCH("pendiente",C30)))</formula>
    </cfRule>
    <cfRule type="containsText" dxfId="119" priority="28" operator="containsText" text="pendiente de firma">
      <formula>NOT(ISERROR(SEARCH("pendiente de firma",C30)))</formula>
    </cfRule>
  </conditionalFormatting>
  <conditionalFormatting sqref="C32">
    <cfRule type="containsText" dxfId="118" priority="25" operator="containsText" text="pendiente">
      <formula>NOT(ISERROR(SEARCH("pendiente",C32)))</formula>
    </cfRule>
    <cfRule type="containsText" dxfId="117" priority="26" operator="containsText" text="pendiente de firma">
      <formula>NOT(ISERROR(SEARCH("pendiente de firma",C32)))</formula>
    </cfRule>
  </conditionalFormatting>
  <conditionalFormatting sqref="C33">
    <cfRule type="containsText" dxfId="116" priority="21" operator="containsText" text="pendiente">
      <formula>NOT(ISERROR(SEARCH("pendiente",C33)))</formula>
    </cfRule>
    <cfRule type="containsText" dxfId="115" priority="22" operator="containsText" text="pendiente de firma">
      <formula>NOT(ISERROR(SEARCH("pendiente de firma",C33)))</formula>
    </cfRule>
  </conditionalFormatting>
  <conditionalFormatting sqref="C34">
    <cfRule type="containsText" dxfId="114" priority="19" operator="containsText" text="pendiente">
      <formula>NOT(ISERROR(SEARCH("pendiente",C34)))</formula>
    </cfRule>
    <cfRule type="containsText" dxfId="113" priority="20" operator="containsText" text="pendiente de firma">
      <formula>NOT(ISERROR(SEARCH("pendiente de firma",C34)))</formula>
    </cfRule>
  </conditionalFormatting>
  <conditionalFormatting sqref="C38">
    <cfRule type="containsText" dxfId="112" priority="17" operator="containsText" text="pendiente">
      <formula>NOT(ISERROR(SEARCH("pendiente",C38)))</formula>
    </cfRule>
    <cfRule type="containsText" dxfId="111" priority="18" operator="containsText" text="pendiente de firma">
      <formula>NOT(ISERROR(SEARCH("pendiente de firma",C38)))</formula>
    </cfRule>
  </conditionalFormatting>
  <conditionalFormatting sqref="C39">
    <cfRule type="containsText" dxfId="110" priority="15" operator="containsText" text="pendiente">
      <formula>NOT(ISERROR(SEARCH("pendiente",C39)))</formula>
    </cfRule>
    <cfRule type="containsText" dxfId="109" priority="16" operator="containsText" text="pendiente de firma">
      <formula>NOT(ISERROR(SEARCH("pendiente de firma",C39)))</formula>
    </cfRule>
  </conditionalFormatting>
  <conditionalFormatting sqref="C41">
    <cfRule type="containsText" dxfId="108" priority="13" operator="containsText" text="pendiente">
      <formula>NOT(ISERROR(SEARCH("pendiente",C41)))</formula>
    </cfRule>
    <cfRule type="containsText" dxfId="107" priority="14" operator="containsText" text="pendiente de firma">
      <formula>NOT(ISERROR(SEARCH("pendiente de firma",C41)))</formula>
    </cfRule>
  </conditionalFormatting>
  <conditionalFormatting sqref="C42">
    <cfRule type="containsText" dxfId="106" priority="11" operator="containsText" text="pendiente">
      <formula>NOT(ISERROR(SEARCH("pendiente",C42)))</formula>
    </cfRule>
    <cfRule type="containsText" dxfId="105" priority="12" operator="containsText" text="pendiente de firma">
      <formula>NOT(ISERROR(SEARCH("pendiente de firma",C42)))</formula>
    </cfRule>
  </conditionalFormatting>
  <conditionalFormatting sqref="C43">
    <cfRule type="containsText" dxfId="104" priority="9" operator="containsText" text="pendiente">
      <formula>NOT(ISERROR(SEARCH("pendiente",C43)))</formula>
    </cfRule>
    <cfRule type="containsText" dxfId="103" priority="10" operator="containsText" text="pendiente de firma">
      <formula>NOT(ISERROR(SEARCH("pendiente de firma",C43)))</formula>
    </cfRule>
  </conditionalFormatting>
  <conditionalFormatting sqref="C44">
    <cfRule type="containsText" dxfId="102" priority="8" operator="containsText" text="pendiente">
      <formula>NOT(ISERROR(SEARCH("pendiente",C44)))</formula>
    </cfRule>
  </conditionalFormatting>
  <conditionalFormatting sqref="C45">
    <cfRule type="containsText" dxfId="101" priority="7" operator="containsText" text="pendiente">
      <formula>NOT(ISERROR(SEARCH("pendiente",C45)))</formula>
    </cfRule>
  </conditionalFormatting>
  <conditionalFormatting sqref="C46">
    <cfRule type="containsText" dxfId="100" priority="6" operator="containsText" text="pendiente">
      <formula>NOT(ISERROR(SEARCH("pendiente",C46)))</formula>
    </cfRule>
  </conditionalFormatting>
  <conditionalFormatting sqref="C49">
    <cfRule type="containsText" dxfId="99" priority="5" operator="containsText" text="pendiente">
      <formula>NOT(ISERROR(SEARCH("pendiente",C49)))</formula>
    </cfRule>
  </conditionalFormatting>
  <conditionalFormatting sqref="C47">
    <cfRule type="containsText" dxfId="98" priority="4" operator="containsText" text="pendiente">
      <formula>NOT(ISERROR(SEARCH("pendiente",C47)))</formula>
    </cfRule>
  </conditionalFormatting>
  <conditionalFormatting sqref="C40">
    <cfRule type="containsText" dxfId="97" priority="2" operator="containsText" text="pendiente">
      <formula>NOT(ISERROR(SEARCH("pendiente",C40)))</formula>
    </cfRule>
    <cfRule type="containsText" dxfId="96" priority="3" operator="containsText" text="pendiente de firma">
      <formula>NOT(ISERROR(SEARCH("pendiente de firma",C40)))</formula>
    </cfRule>
  </conditionalFormatting>
  <conditionalFormatting sqref="C48">
    <cfRule type="containsText" dxfId="95" priority="1" operator="containsText" text="pendiente">
      <formula>NOT(ISERROR(SEARCH("pendiente",C48)))</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r:id="rId1"/>
  <headerFooter alignWithMargins="0">
    <oddFooter>&amp;R&amp;"Arial,Cursiva"&amp;8Página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dimension ref="A1:G49"/>
  <sheetViews>
    <sheetView showGridLines="0" workbookViewId="0"/>
  </sheetViews>
  <sheetFormatPr baseColWidth="10" defaultColWidth="9.77734375" defaultRowHeight="15.75" x14ac:dyDescent="0.25"/>
  <cols>
    <col min="1" max="1" width="12.77734375" style="12" customWidth="1"/>
    <col min="2" max="2" width="11.77734375" style="12" customWidth="1"/>
    <col min="3" max="3" width="11.77734375" style="110" customWidth="1"/>
    <col min="4" max="4" width="60.77734375" style="12" customWidth="1"/>
    <col min="5" max="5" width="11.21875" style="12" customWidth="1"/>
    <col min="6" max="16384" width="9.77734375" style="12"/>
  </cols>
  <sheetData>
    <row r="1" spans="1:7" ht="8.1" customHeight="1" x14ac:dyDescent="0.25"/>
    <row r="2" spans="1:7" ht="8.1" customHeight="1" x14ac:dyDescent="0.25"/>
    <row r="3" spans="1:7" x14ac:dyDescent="0.25">
      <c r="A3" s="27"/>
      <c r="B3" s="27"/>
      <c r="C3" s="111"/>
      <c r="D3" s="27"/>
      <c r="E3" s="27"/>
      <c r="F3" s="27"/>
    </row>
    <row r="4" spans="1:7" ht="9.9499999999999993" customHeight="1" x14ac:dyDescent="0.25">
      <c r="A4" s="29"/>
      <c r="B4" s="29"/>
      <c r="C4" s="112"/>
      <c r="D4" s="29"/>
      <c r="E4" s="30"/>
      <c r="F4" s="29"/>
      <c r="G4" s="29"/>
    </row>
    <row r="5" spans="1:7" ht="9.9499999999999993" customHeight="1" x14ac:dyDescent="0.25">
      <c r="A5" s="29"/>
      <c r="B5" s="29"/>
      <c r="C5" s="112"/>
      <c r="D5" s="29"/>
      <c r="E5" s="29"/>
      <c r="F5" s="29"/>
      <c r="G5" s="29"/>
    </row>
    <row r="6" spans="1:7" ht="9.9499999999999993" customHeight="1" x14ac:dyDescent="0.25">
      <c r="A6" s="29"/>
      <c r="B6" s="29"/>
      <c r="C6" s="112"/>
      <c r="D6" s="29"/>
      <c r="E6" s="30"/>
      <c r="F6" s="29"/>
      <c r="G6" s="29"/>
    </row>
    <row r="8" spans="1:7" ht="8.1" customHeight="1" x14ac:dyDescent="0.25">
      <c r="A8" s="31"/>
      <c r="B8" s="32"/>
      <c r="C8" s="113"/>
      <c r="D8" s="33"/>
    </row>
    <row r="9" spans="1:7" ht="8.1" customHeight="1" thickBot="1" x14ac:dyDescent="0.3">
      <c r="A9" s="31"/>
      <c r="B9" s="32"/>
      <c r="C9" s="113"/>
      <c r="D9" s="33"/>
    </row>
    <row r="10" spans="1:7" ht="12" customHeight="1" x14ac:dyDescent="0.25">
      <c r="A10" s="35"/>
      <c r="B10" s="36"/>
      <c r="C10" s="114"/>
      <c r="D10" s="36"/>
      <c r="E10" s="38"/>
    </row>
    <row r="11" spans="1:7" s="15" customFormat="1" x14ac:dyDescent="0.25">
      <c r="A11" s="24" t="s">
        <v>11</v>
      </c>
      <c r="B11" s="25"/>
      <c r="C11" s="115"/>
      <c r="D11" s="25"/>
      <c r="E11" s="26"/>
    </row>
    <row r="12" spans="1:7" s="7" customFormat="1" x14ac:dyDescent="0.25">
      <c r="A12" s="17"/>
      <c r="B12" s="18"/>
      <c r="C12" s="116"/>
      <c r="D12" s="18"/>
      <c r="E12" s="19"/>
    </row>
    <row r="13" spans="1:7" s="7" customFormat="1" ht="6.95" customHeight="1" x14ac:dyDescent="0.25">
      <c r="A13" s="20"/>
      <c r="B13" s="21"/>
      <c r="C13" s="117"/>
      <c r="D13" s="21"/>
      <c r="E13" s="22"/>
    </row>
    <row r="14" spans="1:7" s="7" customFormat="1" ht="60.75" thickBot="1" x14ac:dyDescent="0.3">
      <c r="A14" s="1" t="s">
        <v>1</v>
      </c>
      <c r="B14" s="2" t="s">
        <v>2</v>
      </c>
      <c r="C14" s="118" t="s">
        <v>3</v>
      </c>
      <c r="D14" s="2" t="s">
        <v>4</v>
      </c>
      <c r="E14" s="3" t="s">
        <v>6</v>
      </c>
    </row>
    <row r="15" spans="1:7" s="15" customFormat="1" ht="34.5" customHeight="1" thickBot="1" x14ac:dyDescent="0.3">
      <c r="A15" s="87" t="s">
        <v>12</v>
      </c>
      <c r="B15" s="88"/>
      <c r="C15" s="119"/>
      <c r="D15" s="89"/>
      <c r="E15" s="90"/>
    </row>
    <row r="16" spans="1:7" ht="180" x14ac:dyDescent="0.25">
      <c r="A16" s="4" t="s">
        <v>293</v>
      </c>
      <c r="B16" s="129" t="s">
        <v>682</v>
      </c>
      <c r="C16" s="108" t="s">
        <v>681</v>
      </c>
      <c r="D16" s="42" t="s">
        <v>680</v>
      </c>
      <c r="E16" s="70" t="s">
        <v>214</v>
      </c>
    </row>
    <row r="17" spans="1:5" s="7" customFormat="1" ht="168.75" x14ac:dyDescent="0.25">
      <c r="A17" s="49" t="s">
        <v>294</v>
      </c>
      <c r="B17" s="50" t="s">
        <v>685</v>
      </c>
      <c r="C17" s="107" t="s">
        <v>684</v>
      </c>
      <c r="D17" s="47" t="s">
        <v>683</v>
      </c>
      <c r="E17" s="48">
        <v>25000</v>
      </c>
    </row>
    <row r="18" spans="1:5" ht="195.75" customHeight="1" x14ac:dyDescent="0.25">
      <c r="A18" s="49" t="s">
        <v>295</v>
      </c>
      <c r="B18" s="50" t="s">
        <v>67</v>
      </c>
      <c r="C18" s="108" t="s">
        <v>686</v>
      </c>
      <c r="D18" s="47" t="s">
        <v>687</v>
      </c>
      <c r="E18" s="48">
        <v>6000</v>
      </c>
    </row>
    <row r="19" spans="1:5" ht="90" x14ac:dyDescent="0.25">
      <c r="A19" s="49" t="s">
        <v>296</v>
      </c>
      <c r="B19" s="50" t="s">
        <v>94</v>
      </c>
      <c r="C19" s="108" t="s">
        <v>689</v>
      </c>
      <c r="D19" s="47" t="s">
        <v>688</v>
      </c>
      <c r="E19" s="48">
        <v>10000</v>
      </c>
    </row>
    <row r="20" spans="1:5" ht="78.75" x14ac:dyDescent="0.25">
      <c r="A20" s="49" t="s">
        <v>297</v>
      </c>
      <c r="B20" s="50" t="s">
        <v>84</v>
      </c>
      <c r="C20" s="108" t="s">
        <v>691</v>
      </c>
      <c r="D20" s="47" t="s">
        <v>690</v>
      </c>
      <c r="E20" s="57">
        <v>18000</v>
      </c>
    </row>
    <row r="21" spans="1:5" ht="202.5" x14ac:dyDescent="0.25">
      <c r="A21" s="49" t="s">
        <v>298</v>
      </c>
      <c r="B21" s="50" t="s">
        <v>115</v>
      </c>
      <c r="C21" s="107" t="s">
        <v>513</v>
      </c>
      <c r="D21" s="47" t="s">
        <v>692</v>
      </c>
      <c r="E21" s="48">
        <v>39000</v>
      </c>
    </row>
    <row r="22" spans="1:5" ht="146.25" x14ac:dyDescent="0.25">
      <c r="A22" s="49" t="s">
        <v>299</v>
      </c>
      <c r="B22" s="50" t="s">
        <v>203</v>
      </c>
      <c r="C22" s="107" t="s">
        <v>484</v>
      </c>
      <c r="D22" s="47" t="s">
        <v>693</v>
      </c>
      <c r="E22" s="48">
        <v>80000</v>
      </c>
    </row>
    <row r="23" spans="1:5" s="11" customFormat="1" ht="78.75" x14ac:dyDescent="0.25">
      <c r="A23" s="49" t="s">
        <v>300</v>
      </c>
      <c r="B23" s="50" t="s">
        <v>170</v>
      </c>
      <c r="C23" s="107" t="s">
        <v>481</v>
      </c>
      <c r="D23" s="122" t="s">
        <v>694</v>
      </c>
      <c r="E23" s="48">
        <v>46287.5</v>
      </c>
    </row>
    <row r="24" spans="1:5" ht="146.25" x14ac:dyDescent="0.25">
      <c r="A24" s="4" t="s">
        <v>301</v>
      </c>
      <c r="B24" s="135" t="s">
        <v>146</v>
      </c>
      <c r="C24" s="108" t="s">
        <v>666</v>
      </c>
      <c r="D24" s="81" t="s">
        <v>695</v>
      </c>
      <c r="E24" s="6">
        <v>21557.49</v>
      </c>
    </row>
    <row r="25" spans="1:5" ht="180.75" thickBot="1" x14ac:dyDescent="0.3">
      <c r="A25" s="4" t="s">
        <v>302</v>
      </c>
      <c r="B25" s="154" t="s">
        <v>213</v>
      </c>
      <c r="C25" s="108" t="s">
        <v>697</v>
      </c>
      <c r="D25" s="42" t="s">
        <v>696</v>
      </c>
      <c r="E25" s="6">
        <v>18490.05</v>
      </c>
    </row>
    <row r="26" spans="1:5" s="15" customFormat="1" ht="33.950000000000003" customHeight="1" thickBot="1" x14ac:dyDescent="0.3">
      <c r="A26" s="87" t="s">
        <v>27</v>
      </c>
      <c r="B26" s="88"/>
      <c r="C26" s="119"/>
      <c r="D26" s="89"/>
      <c r="E26" s="90"/>
    </row>
    <row r="27" spans="1:5" s="8" customFormat="1" ht="101.25" x14ac:dyDescent="0.25">
      <c r="A27" s="4" t="s">
        <v>303</v>
      </c>
      <c r="B27" s="92" t="s">
        <v>58</v>
      </c>
      <c r="C27" s="108" t="s">
        <v>699</v>
      </c>
      <c r="D27" s="42" t="s">
        <v>698</v>
      </c>
      <c r="E27" s="6">
        <v>187739</v>
      </c>
    </row>
    <row r="28" spans="1:5" ht="78.75" x14ac:dyDescent="0.25">
      <c r="A28" s="49" t="s">
        <v>304</v>
      </c>
      <c r="B28" s="134" t="s">
        <v>63</v>
      </c>
      <c r="C28" s="109" t="s">
        <v>642</v>
      </c>
      <c r="D28" s="42" t="s">
        <v>700</v>
      </c>
      <c r="E28" s="6">
        <v>5000</v>
      </c>
    </row>
    <row r="29" spans="1:5" s="11" customFormat="1" ht="101.25" x14ac:dyDescent="0.25">
      <c r="A29" s="49" t="s">
        <v>305</v>
      </c>
      <c r="B29" s="50" t="s">
        <v>133</v>
      </c>
      <c r="C29" s="107" t="s">
        <v>675</v>
      </c>
      <c r="D29" s="122" t="s">
        <v>703</v>
      </c>
      <c r="E29" s="48">
        <v>13772.99</v>
      </c>
    </row>
    <row r="30" spans="1:5" s="8" customFormat="1" ht="78.75" x14ac:dyDescent="0.25">
      <c r="A30" s="159" t="s">
        <v>306</v>
      </c>
      <c r="B30" s="135" t="s">
        <v>175</v>
      </c>
      <c r="C30" s="108" t="s">
        <v>702</v>
      </c>
      <c r="D30" s="42" t="s">
        <v>701</v>
      </c>
      <c r="E30" s="6">
        <f>105000+26000</f>
        <v>131000</v>
      </c>
    </row>
    <row r="31" spans="1:5" s="11" customFormat="1" ht="135" x14ac:dyDescent="0.25">
      <c r="A31" s="49" t="s">
        <v>473</v>
      </c>
      <c r="B31" s="50" t="s">
        <v>146</v>
      </c>
      <c r="C31" s="107" t="s">
        <v>705</v>
      </c>
      <c r="D31" s="122" t="s">
        <v>704</v>
      </c>
      <c r="E31" s="48">
        <v>21557.49</v>
      </c>
    </row>
    <row r="32" spans="1:5" s="11" customFormat="1" ht="237" thickBot="1" x14ac:dyDescent="0.3">
      <c r="A32" s="49" t="s">
        <v>474</v>
      </c>
      <c r="B32" s="50" t="s">
        <v>475</v>
      </c>
      <c r="C32" s="107" t="s">
        <v>707</v>
      </c>
      <c r="D32" s="122" t="s">
        <v>706</v>
      </c>
      <c r="E32" s="48"/>
    </row>
    <row r="33" spans="1:5" s="15" customFormat="1" ht="33.950000000000003" customHeight="1" thickBot="1" x14ac:dyDescent="0.3">
      <c r="A33" s="87" t="s">
        <v>28</v>
      </c>
      <c r="B33" s="88"/>
      <c r="C33" s="119"/>
      <c r="D33" s="89"/>
      <c r="E33" s="90"/>
    </row>
    <row r="34" spans="1:5" ht="90" x14ac:dyDescent="0.25">
      <c r="A34" s="4" t="s">
        <v>307</v>
      </c>
      <c r="B34" s="50" t="s">
        <v>92</v>
      </c>
      <c r="C34" s="109" t="s">
        <v>709</v>
      </c>
      <c r="D34" s="47" t="s">
        <v>708</v>
      </c>
      <c r="E34" s="48">
        <v>8400</v>
      </c>
    </row>
    <row r="35" spans="1:5" ht="146.25" x14ac:dyDescent="0.25">
      <c r="A35" s="49" t="s">
        <v>308</v>
      </c>
      <c r="B35" s="50" t="s">
        <v>91</v>
      </c>
      <c r="C35" s="109" t="s">
        <v>709</v>
      </c>
      <c r="D35" s="47" t="s">
        <v>710</v>
      </c>
      <c r="E35" s="48">
        <v>4500</v>
      </c>
    </row>
    <row r="36" spans="1:5" ht="123.75" x14ac:dyDescent="0.25">
      <c r="A36" s="49" t="s">
        <v>309</v>
      </c>
      <c r="B36" s="43" t="s">
        <v>89</v>
      </c>
      <c r="C36" s="108" t="s">
        <v>712</v>
      </c>
      <c r="D36" s="81" t="s">
        <v>711</v>
      </c>
      <c r="E36" s="6">
        <v>191111.03</v>
      </c>
    </row>
    <row r="37" spans="1:5" ht="113.25" thickBot="1" x14ac:dyDescent="0.3">
      <c r="A37" s="49" t="s">
        <v>310</v>
      </c>
      <c r="B37" s="121" t="s">
        <v>205</v>
      </c>
      <c r="C37" s="108" t="s">
        <v>679</v>
      </c>
      <c r="D37" s="122" t="s">
        <v>713</v>
      </c>
      <c r="E37" s="6">
        <v>100000</v>
      </c>
    </row>
    <row r="38" spans="1:5" s="15" customFormat="1" ht="33.950000000000003" customHeight="1" thickBot="1" x14ac:dyDescent="0.3">
      <c r="A38" s="87" t="s">
        <v>29</v>
      </c>
      <c r="B38" s="88"/>
      <c r="C38" s="119"/>
      <c r="D38" s="89"/>
      <c r="E38" s="90"/>
    </row>
    <row r="39" spans="1:5" s="11" customFormat="1" ht="135.75" thickBot="1" x14ac:dyDescent="0.3">
      <c r="A39" s="49" t="s">
        <v>311</v>
      </c>
      <c r="B39" s="50" t="s">
        <v>171</v>
      </c>
      <c r="C39" s="107" t="s">
        <v>527</v>
      </c>
      <c r="D39" s="122" t="s">
        <v>714</v>
      </c>
      <c r="E39" s="48">
        <v>7898.37</v>
      </c>
    </row>
    <row r="40" spans="1:5" s="15" customFormat="1" ht="33.950000000000003" customHeight="1" thickBot="1" x14ac:dyDescent="0.3">
      <c r="A40" s="87" t="s">
        <v>30</v>
      </c>
      <c r="B40" s="88"/>
      <c r="C40" s="119"/>
      <c r="D40" s="89"/>
      <c r="E40" s="90"/>
    </row>
    <row r="41" spans="1:5" ht="258.75" x14ac:dyDescent="0.25">
      <c r="A41" s="49" t="s">
        <v>312</v>
      </c>
      <c r="B41" s="50" t="s">
        <v>717</v>
      </c>
      <c r="C41" s="109" t="s">
        <v>716</v>
      </c>
      <c r="D41" s="42" t="s">
        <v>715</v>
      </c>
      <c r="E41" s="48"/>
    </row>
    <row r="42" spans="1:5" s="11" customFormat="1" ht="79.5" thickBot="1" x14ac:dyDescent="0.3">
      <c r="A42" s="49" t="s">
        <v>313</v>
      </c>
      <c r="B42" s="50" t="s">
        <v>169</v>
      </c>
      <c r="C42" s="109"/>
      <c r="D42" s="42" t="s">
        <v>718</v>
      </c>
      <c r="E42" s="48"/>
    </row>
    <row r="43" spans="1:5" s="15" customFormat="1" ht="33.950000000000003" customHeight="1" thickBot="1" x14ac:dyDescent="0.3">
      <c r="A43" s="87" t="s">
        <v>13</v>
      </c>
      <c r="B43" s="88"/>
      <c r="C43" s="119"/>
      <c r="D43" s="89"/>
      <c r="E43" s="90"/>
    </row>
    <row r="44" spans="1:5" s="13" customFormat="1" ht="101.25" x14ac:dyDescent="0.25">
      <c r="A44" s="4" t="s">
        <v>314</v>
      </c>
      <c r="B44" s="50" t="s">
        <v>86</v>
      </c>
      <c r="C44" s="107" t="s">
        <v>712</v>
      </c>
      <c r="D44" s="47" t="s">
        <v>719</v>
      </c>
      <c r="E44" s="48">
        <v>76887</v>
      </c>
    </row>
    <row r="45" spans="1:5" s="14" customFormat="1" ht="101.25" x14ac:dyDescent="0.25">
      <c r="A45" s="4" t="s">
        <v>315</v>
      </c>
      <c r="B45" s="50" t="s">
        <v>88</v>
      </c>
      <c r="C45" s="107" t="s">
        <v>712</v>
      </c>
      <c r="D45" s="47" t="s">
        <v>720</v>
      </c>
      <c r="E45" s="48">
        <v>76113</v>
      </c>
    </row>
    <row r="46" spans="1:5" ht="101.25" x14ac:dyDescent="0.25">
      <c r="A46" s="4" t="s">
        <v>316</v>
      </c>
      <c r="B46" s="135" t="s">
        <v>90</v>
      </c>
      <c r="C46" s="108" t="s">
        <v>712</v>
      </c>
      <c r="D46" s="81" t="s">
        <v>721</v>
      </c>
      <c r="E46" s="6">
        <v>9098.51</v>
      </c>
    </row>
    <row r="47" spans="1:5" s="14" customFormat="1" ht="90" x14ac:dyDescent="0.25">
      <c r="A47" s="83" t="s">
        <v>317</v>
      </c>
      <c r="B47" s="50" t="s">
        <v>114</v>
      </c>
      <c r="C47" s="109" t="s">
        <v>511</v>
      </c>
      <c r="D47" s="47" t="s">
        <v>722</v>
      </c>
      <c r="E47" s="48">
        <v>70000</v>
      </c>
    </row>
    <row r="48" spans="1:5" ht="101.25" x14ac:dyDescent="0.25">
      <c r="A48" s="4" t="s">
        <v>318</v>
      </c>
      <c r="B48" s="135" t="s">
        <v>167</v>
      </c>
      <c r="C48" s="108" t="s">
        <v>724</v>
      </c>
      <c r="D48" s="81" t="s">
        <v>723</v>
      </c>
      <c r="E48" s="6">
        <v>52997.03</v>
      </c>
    </row>
    <row r="49" spans="1:5" ht="102" thickBot="1" x14ac:dyDescent="0.3">
      <c r="A49" s="93" t="s">
        <v>319</v>
      </c>
      <c r="B49" s="94" t="s">
        <v>209</v>
      </c>
      <c r="C49" s="138" t="s">
        <v>726</v>
      </c>
      <c r="D49" s="161" t="s">
        <v>725</v>
      </c>
      <c r="E49" s="96">
        <v>19409.38</v>
      </c>
    </row>
  </sheetData>
  <conditionalFormatting sqref="C1:C19 C26:C29 C47 C33:C34 C36:C38 C43:C45 C50:C1048576 C40">
    <cfRule type="containsText" dxfId="94" priority="30" operator="containsText" text="pendiente de firma">
      <formula>NOT(ISERROR(SEARCH("pendiente de firma",C1)))</formula>
    </cfRule>
  </conditionalFormatting>
  <conditionalFormatting sqref="C16:C19 C26:C29 C47 C33:C34 C36:C38 C43:C45 C50:C51 C40">
    <cfRule type="containsText" dxfId="93" priority="29" operator="containsText" text="pendiente">
      <formula>NOT(ISERROR(SEARCH("pendiente",C16)))</formula>
    </cfRule>
  </conditionalFormatting>
  <conditionalFormatting sqref="C30">
    <cfRule type="containsText" dxfId="92" priority="28" operator="containsText" text="pendiente de firma">
      <formula>NOT(ISERROR(SEARCH("pendiente de firma",C30)))</formula>
    </cfRule>
  </conditionalFormatting>
  <conditionalFormatting sqref="C30">
    <cfRule type="containsText" dxfId="91" priority="27" operator="containsText" text="pendiente">
      <formula>NOT(ISERROR(SEARCH("pendiente",C30)))</formula>
    </cfRule>
  </conditionalFormatting>
  <conditionalFormatting sqref="C21">
    <cfRule type="containsText" dxfId="90" priority="26" operator="containsText" text="pendiente">
      <formula>NOT(ISERROR(SEARCH("pendiente",C21)))</formula>
    </cfRule>
  </conditionalFormatting>
  <conditionalFormatting sqref="C42">
    <cfRule type="containsText" dxfId="89" priority="25" operator="containsText" text="pendiente de firma">
      <formula>NOT(ISERROR(SEARCH("pendiente de firma",C42)))</formula>
    </cfRule>
  </conditionalFormatting>
  <conditionalFormatting sqref="C42">
    <cfRule type="containsText" dxfId="88" priority="24" operator="containsText" text="pendiente">
      <formula>NOT(ISERROR(SEARCH("pendiente",C42)))</formula>
    </cfRule>
  </conditionalFormatting>
  <conditionalFormatting sqref="C41">
    <cfRule type="containsText" dxfId="87" priority="23" operator="containsText" text="pendiente de firma">
      <formula>NOT(ISERROR(SEARCH("pendiente de firma",C41)))</formula>
    </cfRule>
  </conditionalFormatting>
  <conditionalFormatting sqref="C41">
    <cfRule type="containsText" dxfId="86" priority="22" operator="containsText" text="pendiente">
      <formula>NOT(ISERROR(SEARCH("pendiente",C41)))</formula>
    </cfRule>
  </conditionalFormatting>
  <conditionalFormatting sqref="C20">
    <cfRule type="containsText" dxfId="85" priority="21" operator="containsText" text="pendiente de firma">
      <formula>NOT(ISERROR(SEARCH("pendiente de firma",C20)))</formula>
    </cfRule>
  </conditionalFormatting>
  <conditionalFormatting sqref="C20">
    <cfRule type="containsText" dxfId="84" priority="20" operator="containsText" text="pendiente">
      <formula>NOT(ISERROR(SEARCH("pendiente",C20)))</formula>
    </cfRule>
  </conditionalFormatting>
  <conditionalFormatting sqref="C35">
    <cfRule type="containsText" dxfId="83" priority="19" operator="containsText" text="pendiente de firma">
      <formula>NOT(ISERROR(SEARCH("pendiente de firma",C35)))</formula>
    </cfRule>
  </conditionalFormatting>
  <conditionalFormatting sqref="C35">
    <cfRule type="containsText" dxfId="82" priority="18" operator="containsText" text="pendiente">
      <formula>NOT(ISERROR(SEARCH("pendiente",C35)))</formula>
    </cfRule>
  </conditionalFormatting>
  <conditionalFormatting sqref="C46">
    <cfRule type="containsText" dxfId="81" priority="17" operator="containsText" text="pendiente de firma">
      <formula>NOT(ISERROR(SEARCH("pendiente de firma",C46)))</formula>
    </cfRule>
  </conditionalFormatting>
  <conditionalFormatting sqref="C46">
    <cfRule type="containsText" dxfId="80" priority="16" operator="containsText" text="pendiente">
      <formula>NOT(ISERROR(SEARCH("pendiente",C46)))</formula>
    </cfRule>
  </conditionalFormatting>
  <conditionalFormatting sqref="C22">
    <cfRule type="containsText" dxfId="79" priority="15" operator="containsText" text="pendiente">
      <formula>NOT(ISERROR(SEARCH("pendiente",C22)))</formula>
    </cfRule>
  </conditionalFormatting>
  <conditionalFormatting sqref="C31:C32">
    <cfRule type="containsText" dxfId="78" priority="14" operator="containsText" text="pendiente de firma">
      <formula>NOT(ISERROR(SEARCH("pendiente de firma",C31)))</formula>
    </cfRule>
  </conditionalFormatting>
  <conditionalFormatting sqref="C31:C32">
    <cfRule type="containsText" dxfId="77" priority="13" operator="containsText" text="pendiente">
      <formula>NOT(ISERROR(SEARCH("pendiente",C31)))</formula>
    </cfRule>
  </conditionalFormatting>
  <conditionalFormatting sqref="C23">
    <cfRule type="containsText" dxfId="76" priority="12" operator="containsText" text="pendiente de firma">
      <formula>NOT(ISERROR(SEARCH("pendiente de firma",C23)))</formula>
    </cfRule>
  </conditionalFormatting>
  <conditionalFormatting sqref="C23">
    <cfRule type="containsText" dxfId="75" priority="11" operator="containsText" text="pendiente">
      <formula>NOT(ISERROR(SEARCH("pendiente",C23)))</formula>
    </cfRule>
  </conditionalFormatting>
  <conditionalFormatting sqref="C48">
    <cfRule type="containsText" dxfId="74" priority="10" operator="containsText" text="pendiente de firma">
      <formula>NOT(ISERROR(SEARCH("pendiente de firma",C48)))</formula>
    </cfRule>
  </conditionalFormatting>
  <conditionalFormatting sqref="C48">
    <cfRule type="containsText" dxfId="73" priority="9" operator="containsText" text="pendiente">
      <formula>NOT(ISERROR(SEARCH("pendiente",C48)))</formula>
    </cfRule>
  </conditionalFormatting>
  <conditionalFormatting sqref="C24">
    <cfRule type="containsText" dxfId="72" priority="8" operator="containsText" text="pendiente de firma">
      <formula>NOT(ISERROR(SEARCH("pendiente de firma",C24)))</formula>
    </cfRule>
  </conditionalFormatting>
  <conditionalFormatting sqref="C24">
    <cfRule type="containsText" dxfId="71" priority="7" operator="containsText" text="pendiente">
      <formula>NOT(ISERROR(SEARCH("pendiente",C24)))</formula>
    </cfRule>
  </conditionalFormatting>
  <conditionalFormatting sqref="C39">
    <cfRule type="containsText" dxfId="70" priority="6" operator="containsText" text="pendiente de firma">
      <formula>NOT(ISERROR(SEARCH("pendiente de firma",C39)))</formula>
    </cfRule>
  </conditionalFormatting>
  <conditionalFormatting sqref="C39">
    <cfRule type="containsText" dxfId="69" priority="5" operator="containsText" text="pendiente">
      <formula>NOT(ISERROR(SEARCH("pendiente",C39)))</formula>
    </cfRule>
  </conditionalFormatting>
  <conditionalFormatting sqref="C49">
    <cfRule type="containsText" dxfId="68" priority="4" operator="containsText" text="pendiente de firma">
      <formula>NOT(ISERROR(SEARCH("pendiente de firma",C49)))</formula>
    </cfRule>
  </conditionalFormatting>
  <conditionalFormatting sqref="C49">
    <cfRule type="containsText" dxfId="67" priority="3" operator="containsText" text="pendiente">
      <formula>NOT(ISERROR(SEARCH("pendiente",C49)))</formula>
    </cfRule>
  </conditionalFormatting>
  <conditionalFormatting sqref="C25">
    <cfRule type="containsText" dxfId="66" priority="2" operator="containsText" text="pendiente de firma">
      <formula>NOT(ISERROR(SEARCH("pendiente de firma",C25)))</formula>
    </cfRule>
  </conditionalFormatting>
  <conditionalFormatting sqref="C25">
    <cfRule type="containsText" dxfId="65" priority="1" operator="containsText" text="pendiente">
      <formula>NOT(ISERROR(SEARCH("pendiente",C25)))</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dimension ref="A1:G66"/>
  <sheetViews>
    <sheetView showGridLines="0" workbookViewId="0"/>
  </sheetViews>
  <sheetFormatPr baseColWidth="10" defaultColWidth="9.77734375" defaultRowHeight="15.75" x14ac:dyDescent="0.25"/>
  <cols>
    <col min="1" max="1" width="12.77734375" style="12" customWidth="1"/>
    <col min="2" max="2" width="11.77734375" style="12" customWidth="1"/>
    <col min="3" max="3" width="12.77734375" style="12" customWidth="1"/>
    <col min="4" max="4" width="60.77734375" style="12" customWidth="1"/>
    <col min="5" max="5" width="11.21875" style="12" customWidth="1"/>
    <col min="6" max="16384" width="9.77734375" style="12"/>
  </cols>
  <sheetData>
    <row r="1" spans="1:7" ht="8.1" customHeight="1" x14ac:dyDescent="0.25"/>
    <row r="2" spans="1:7" ht="8.1" customHeight="1" x14ac:dyDescent="0.25"/>
    <row r="3" spans="1:7" x14ac:dyDescent="0.25">
      <c r="A3" s="27"/>
      <c r="B3" s="27"/>
      <c r="C3" s="27"/>
      <c r="D3" s="27"/>
      <c r="E3" s="27"/>
      <c r="F3" s="27"/>
    </row>
    <row r="4" spans="1:7" ht="9.9499999999999993" customHeight="1" x14ac:dyDescent="0.25">
      <c r="A4" s="29"/>
      <c r="B4" s="29"/>
      <c r="C4" s="29"/>
      <c r="D4" s="29"/>
      <c r="E4" s="30"/>
      <c r="F4" s="29"/>
      <c r="G4" s="29"/>
    </row>
    <row r="5" spans="1:7" ht="9.9499999999999993" customHeight="1" x14ac:dyDescent="0.25">
      <c r="A5" s="29"/>
      <c r="B5" s="29"/>
      <c r="C5" s="29"/>
      <c r="D5" s="29"/>
      <c r="E5" s="29"/>
      <c r="F5" s="29"/>
      <c r="G5" s="29"/>
    </row>
    <row r="6" spans="1:7" ht="9.9499999999999993" customHeight="1" x14ac:dyDescent="0.25">
      <c r="A6" s="29"/>
      <c r="B6" s="29"/>
      <c r="C6" s="29"/>
      <c r="D6" s="29"/>
      <c r="E6" s="30"/>
      <c r="F6" s="29"/>
      <c r="G6" s="29"/>
    </row>
    <row r="7" spans="1:7" ht="8.1" customHeight="1" x14ac:dyDescent="0.25">
      <c r="A7" s="31"/>
      <c r="B7" s="32"/>
      <c r="C7" s="32"/>
      <c r="D7" s="33"/>
    </row>
    <row r="8" spans="1:7" ht="15" customHeight="1" x14ac:dyDescent="0.25">
      <c r="A8" s="34"/>
      <c r="B8" s="32"/>
      <c r="C8" s="32"/>
      <c r="D8" s="34"/>
    </row>
    <row r="9" spans="1:7" ht="5.0999999999999996" customHeight="1" thickBot="1" x14ac:dyDescent="0.3">
      <c r="A9" s="68"/>
      <c r="B9" s="32"/>
      <c r="C9" s="32"/>
      <c r="D9" s="69"/>
    </row>
    <row r="10" spans="1:7" ht="12" customHeight="1" x14ac:dyDescent="0.25">
      <c r="A10" s="35"/>
      <c r="B10" s="36"/>
      <c r="C10" s="36"/>
      <c r="D10" s="36"/>
      <c r="E10" s="38"/>
    </row>
    <row r="11" spans="1:7" s="15" customFormat="1" x14ac:dyDescent="0.25">
      <c r="A11" s="75" t="s">
        <v>23</v>
      </c>
      <c r="B11" s="25"/>
      <c r="C11" s="25"/>
      <c r="D11" s="25"/>
      <c r="E11" s="26"/>
    </row>
    <row r="12" spans="1:7" s="7" customFormat="1" x14ac:dyDescent="0.25">
      <c r="A12" s="17"/>
      <c r="B12" s="18"/>
      <c r="C12" s="18"/>
      <c r="D12" s="18"/>
      <c r="E12" s="19"/>
    </row>
    <row r="13" spans="1:7" s="7" customFormat="1" ht="6.95" customHeight="1" x14ac:dyDescent="0.25">
      <c r="A13" s="20"/>
      <c r="B13" s="21"/>
      <c r="C13" s="21"/>
      <c r="D13" s="21"/>
      <c r="E13" s="22"/>
    </row>
    <row r="14" spans="1:7" s="7" customFormat="1" ht="60.75" thickBot="1" x14ac:dyDescent="0.3">
      <c r="A14" s="1" t="s">
        <v>1</v>
      </c>
      <c r="B14" s="2" t="s">
        <v>2</v>
      </c>
      <c r="C14" s="2" t="s">
        <v>3</v>
      </c>
      <c r="D14" s="2" t="s">
        <v>4</v>
      </c>
      <c r="E14" s="3" t="s">
        <v>6</v>
      </c>
    </row>
    <row r="15" spans="1:7" s="15" customFormat="1" ht="33.950000000000003" customHeight="1" thickBot="1" x14ac:dyDescent="0.3">
      <c r="A15" s="87" t="s">
        <v>17</v>
      </c>
      <c r="B15" s="88"/>
      <c r="C15" s="88"/>
      <c r="D15" s="89"/>
      <c r="E15" s="90"/>
    </row>
    <row r="16" spans="1:7" ht="147.75" customHeight="1" x14ac:dyDescent="0.25">
      <c r="A16" s="76" t="s">
        <v>320</v>
      </c>
      <c r="B16" s="50" t="s">
        <v>728</v>
      </c>
      <c r="C16" s="124" t="s">
        <v>560</v>
      </c>
      <c r="D16" s="47" t="s">
        <v>727</v>
      </c>
      <c r="E16" s="48">
        <v>16000000</v>
      </c>
    </row>
    <row r="17" spans="1:5" ht="90" x14ac:dyDescent="0.25">
      <c r="A17" s="4" t="s">
        <v>321</v>
      </c>
      <c r="B17" s="135" t="s">
        <v>144</v>
      </c>
      <c r="C17" s="124" t="s">
        <v>730</v>
      </c>
      <c r="D17" s="42" t="s">
        <v>729</v>
      </c>
      <c r="E17" s="48">
        <v>9243.14</v>
      </c>
    </row>
    <row r="18" spans="1:5" ht="90" x14ac:dyDescent="0.25">
      <c r="A18" s="49" t="s">
        <v>322</v>
      </c>
      <c r="B18" s="50" t="s">
        <v>101</v>
      </c>
      <c r="C18" s="124" t="s">
        <v>732</v>
      </c>
      <c r="D18" s="47" t="s">
        <v>731</v>
      </c>
      <c r="E18" s="48">
        <f>28709.75+9645.37</f>
        <v>38355.120000000003</v>
      </c>
    </row>
    <row r="19" spans="1:5" ht="90" x14ac:dyDescent="0.25">
      <c r="A19" s="49" t="s">
        <v>323</v>
      </c>
      <c r="B19" s="50" t="s">
        <v>143</v>
      </c>
      <c r="C19" s="124" t="s">
        <v>732</v>
      </c>
      <c r="D19" s="47" t="s">
        <v>733</v>
      </c>
      <c r="E19" s="48">
        <v>22783.95</v>
      </c>
    </row>
    <row r="20" spans="1:5" ht="90" x14ac:dyDescent="0.25">
      <c r="A20" s="49" t="s">
        <v>324</v>
      </c>
      <c r="B20" s="50" t="s">
        <v>158</v>
      </c>
      <c r="C20" s="124" t="s">
        <v>732</v>
      </c>
      <c r="D20" s="47" t="s">
        <v>734</v>
      </c>
      <c r="E20" s="48">
        <v>27781.13</v>
      </c>
    </row>
    <row r="21" spans="1:5" ht="90" x14ac:dyDescent="0.25">
      <c r="A21" s="49" t="s">
        <v>325</v>
      </c>
      <c r="B21" s="50" t="s">
        <v>102</v>
      </c>
      <c r="C21" s="124" t="s">
        <v>732</v>
      </c>
      <c r="D21" s="47" t="s">
        <v>735</v>
      </c>
      <c r="E21" s="48">
        <f>42602.69+5525.71</f>
        <v>48128.4</v>
      </c>
    </row>
    <row r="22" spans="1:5" ht="90" x14ac:dyDescent="0.25">
      <c r="A22" s="49" t="s">
        <v>326</v>
      </c>
      <c r="B22" s="50" t="s">
        <v>162</v>
      </c>
      <c r="C22" s="124" t="s">
        <v>732</v>
      </c>
      <c r="D22" s="47" t="s">
        <v>736</v>
      </c>
      <c r="E22" s="48">
        <f>17562.58+103.67</f>
        <v>17666.25</v>
      </c>
    </row>
    <row r="23" spans="1:5" s="7" customFormat="1" ht="101.25" x14ac:dyDescent="0.25">
      <c r="A23" s="4" t="s">
        <v>327</v>
      </c>
      <c r="B23" s="135" t="s">
        <v>45</v>
      </c>
      <c r="C23" s="124" t="s">
        <v>738</v>
      </c>
      <c r="D23" s="42" t="s">
        <v>737</v>
      </c>
      <c r="E23" s="48">
        <v>20000</v>
      </c>
    </row>
    <row r="24" spans="1:5" s="7" customFormat="1" ht="168.75" x14ac:dyDescent="0.25">
      <c r="A24" s="76" t="s">
        <v>328</v>
      </c>
      <c r="B24" s="50" t="s">
        <v>87</v>
      </c>
      <c r="C24" s="124" t="s">
        <v>712</v>
      </c>
      <c r="D24" s="47" t="s">
        <v>739</v>
      </c>
      <c r="E24" s="48">
        <v>400000</v>
      </c>
    </row>
    <row r="25" spans="1:5" ht="90" x14ac:dyDescent="0.25">
      <c r="A25" s="4" t="s">
        <v>329</v>
      </c>
      <c r="B25" s="50" t="s">
        <v>192</v>
      </c>
      <c r="C25" s="124" t="s">
        <v>741</v>
      </c>
      <c r="D25" s="42" t="s">
        <v>740</v>
      </c>
      <c r="E25" s="48">
        <v>4000</v>
      </c>
    </row>
    <row r="26" spans="1:5" ht="90" x14ac:dyDescent="0.25">
      <c r="A26" s="49" t="s">
        <v>330</v>
      </c>
      <c r="B26" s="50" t="s">
        <v>193</v>
      </c>
      <c r="C26" s="124" t="s">
        <v>741</v>
      </c>
      <c r="D26" s="47" t="s">
        <v>742</v>
      </c>
      <c r="E26" s="48">
        <v>4000</v>
      </c>
    </row>
    <row r="27" spans="1:5" ht="90" x14ac:dyDescent="0.25">
      <c r="A27" s="49" t="s">
        <v>331</v>
      </c>
      <c r="B27" s="50" t="s">
        <v>191</v>
      </c>
      <c r="C27" s="124" t="s">
        <v>741</v>
      </c>
      <c r="D27" s="47" t="s">
        <v>743</v>
      </c>
      <c r="E27" s="48">
        <v>4000</v>
      </c>
    </row>
    <row r="28" spans="1:5" ht="90" x14ac:dyDescent="0.25">
      <c r="A28" s="49" t="s">
        <v>332</v>
      </c>
      <c r="B28" s="50" t="s">
        <v>189</v>
      </c>
      <c r="C28" s="124" t="s">
        <v>741</v>
      </c>
      <c r="D28" s="47" t="s">
        <v>744</v>
      </c>
      <c r="E28" s="48">
        <v>4000</v>
      </c>
    </row>
    <row r="29" spans="1:5" ht="90" x14ac:dyDescent="0.25">
      <c r="A29" s="49" t="s">
        <v>333</v>
      </c>
      <c r="B29" s="50" t="s">
        <v>194</v>
      </c>
      <c r="C29" s="124" t="s">
        <v>741</v>
      </c>
      <c r="D29" s="47" t="s">
        <v>745</v>
      </c>
      <c r="E29" s="48">
        <v>4000</v>
      </c>
    </row>
    <row r="30" spans="1:5" ht="90.75" thickBot="1" x14ac:dyDescent="0.3">
      <c r="A30" s="49" t="s">
        <v>334</v>
      </c>
      <c r="B30" s="50" t="s">
        <v>190</v>
      </c>
      <c r="C30" s="124" t="s">
        <v>741</v>
      </c>
      <c r="D30" s="47" t="s">
        <v>746</v>
      </c>
      <c r="E30" s="48">
        <v>4000</v>
      </c>
    </row>
    <row r="31" spans="1:5" s="15" customFormat="1" ht="49.5" customHeight="1" thickBot="1" x14ac:dyDescent="0.3">
      <c r="A31" s="97" t="s">
        <v>18</v>
      </c>
      <c r="B31" s="98"/>
      <c r="C31" s="98"/>
      <c r="D31" s="99"/>
      <c r="E31" s="100"/>
    </row>
    <row r="32" spans="1:5" ht="146.25" x14ac:dyDescent="0.25">
      <c r="A32" s="159" t="s">
        <v>443</v>
      </c>
      <c r="B32" s="135" t="s">
        <v>204</v>
      </c>
      <c r="C32" s="125" t="s">
        <v>748</v>
      </c>
      <c r="D32" s="42" t="s">
        <v>747</v>
      </c>
      <c r="E32" s="6">
        <v>193730</v>
      </c>
    </row>
    <row r="33" spans="1:5" ht="101.25" x14ac:dyDescent="0.25">
      <c r="A33" s="4" t="s">
        <v>444</v>
      </c>
      <c r="B33" s="135" t="s">
        <v>79</v>
      </c>
      <c r="C33" s="44" t="s">
        <v>750</v>
      </c>
      <c r="D33" s="42" t="s">
        <v>749</v>
      </c>
      <c r="E33" s="6"/>
    </row>
    <row r="34" spans="1:5" ht="146.25" x14ac:dyDescent="0.25">
      <c r="A34" s="49" t="s">
        <v>335</v>
      </c>
      <c r="B34" s="135" t="s">
        <v>753</v>
      </c>
      <c r="C34" s="125" t="s">
        <v>752</v>
      </c>
      <c r="D34" s="42" t="s">
        <v>751</v>
      </c>
      <c r="E34" s="48"/>
    </row>
    <row r="35" spans="1:5" ht="147" thickBot="1" x14ac:dyDescent="0.3">
      <c r="A35" s="49" t="s">
        <v>336</v>
      </c>
      <c r="B35" s="46" t="s">
        <v>111</v>
      </c>
      <c r="C35" s="124" t="s">
        <v>755</v>
      </c>
      <c r="D35" s="47" t="s">
        <v>754</v>
      </c>
      <c r="E35" s="48"/>
    </row>
    <row r="36" spans="1:5" s="15" customFormat="1" ht="33.950000000000003" customHeight="1" thickBot="1" x14ac:dyDescent="0.3">
      <c r="A36" s="87" t="s">
        <v>31</v>
      </c>
      <c r="B36" s="88"/>
      <c r="C36" s="88"/>
      <c r="D36" s="89"/>
      <c r="E36" s="90"/>
    </row>
    <row r="37" spans="1:5" ht="78.75" x14ac:dyDescent="0.25">
      <c r="A37" s="49" t="s">
        <v>337</v>
      </c>
      <c r="B37" s="50" t="s">
        <v>42</v>
      </c>
      <c r="C37" s="124" t="s">
        <v>757</v>
      </c>
      <c r="D37" s="47" t="s">
        <v>756</v>
      </c>
      <c r="E37" s="48">
        <v>240000</v>
      </c>
    </row>
    <row r="38" spans="1:5" ht="135" x14ac:dyDescent="0.25">
      <c r="A38" s="49" t="s">
        <v>338</v>
      </c>
      <c r="B38" s="50" t="s">
        <v>51</v>
      </c>
      <c r="C38" s="124" t="s">
        <v>759</v>
      </c>
      <c r="D38" s="47" t="s">
        <v>758</v>
      </c>
      <c r="E38" s="48">
        <v>32000</v>
      </c>
    </row>
    <row r="39" spans="1:5" ht="112.5" x14ac:dyDescent="0.25">
      <c r="A39" s="49" t="s">
        <v>339</v>
      </c>
      <c r="B39" s="50" t="s">
        <v>168</v>
      </c>
      <c r="C39" s="124" t="s">
        <v>759</v>
      </c>
      <c r="D39" s="47" t="s">
        <v>760</v>
      </c>
      <c r="E39" s="48">
        <v>35000</v>
      </c>
    </row>
    <row r="40" spans="1:5" ht="78.75" x14ac:dyDescent="0.25">
      <c r="A40" s="4" t="s">
        <v>340</v>
      </c>
      <c r="B40" s="135" t="s">
        <v>188</v>
      </c>
      <c r="C40" s="125" t="s">
        <v>762</v>
      </c>
      <c r="D40" s="106" t="s">
        <v>761</v>
      </c>
      <c r="E40" s="6">
        <v>4000</v>
      </c>
    </row>
    <row r="41" spans="1:5" ht="102" thickBot="1" x14ac:dyDescent="0.3">
      <c r="A41" s="49" t="s">
        <v>341</v>
      </c>
      <c r="B41" s="50" t="s">
        <v>53</v>
      </c>
      <c r="C41" s="124" t="s">
        <v>764</v>
      </c>
      <c r="D41" s="47" t="s">
        <v>763</v>
      </c>
      <c r="E41" s="48">
        <v>73059.86</v>
      </c>
    </row>
    <row r="42" spans="1:5" ht="124.5" thickBot="1" x14ac:dyDescent="0.3">
      <c r="A42" s="93" t="s">
        <v>342</v>
      </c>
      <c r="B42" s="94" t="s">
        <v>54</v>
      </c>
      <c r="C42" s="126" t="s">
        <v>766</v>
      </c>
      <c r="D42" s="184" t="s">
        <v>765</v>
      </c>
      <c r="E42" s="96"/>
    </row>
    <row r="43" spans="1:5" x14ac:dyDescent="0.25">
      <c r="C43" s="59"/>
    </row>
    <row r="44" spans="1:5" x14ac:dyDescent="0.25">
      <c r="C44" s="59"/>
    </row>
    <row r="45" spans="1:5" x14ac:dyDescent="0.25">
      <c r="C45" s="59"/>
    </row>
    <row r="46" spans="1:5" x14ac:dyDescent="0.25">
      <c r="C46" s="59"/>
    </row>
    <row r="47" spans="1:5" x14ac:dyDescent="0.25">
      <c r="C47" s="59"/>
    </row>
    <row r="48" spans="1:5" x14ac:dyDescent="0.25">
      <c r="C48" s="59"/>
    </row>
    <row r="49" spans="3:3" x14ac:dyDescent="0.25">
      <c r="C49" s="59"/>
    </row>
    <row r="50" spans="3:3" x14ac:dyDescent="0.25">
      <c r="C50" s="59"/>
    </row>
    <row r="51" spans="3:3" x14ac:dyDescent="0.25">
      <c r="C51" s="59"/>
    </row>
    <row r="52" spans="3:3" x14ac:dyDescent="0.25">
      <c r="C52" s="59"/>
    </row>
    <row r="53" spans="3:3" x14ac:dyDescent="0.25">
      <c r="C53" s="59"/>
    </row>
    <row r="54" spans="3:3" x14ac:dyDescent="0.25">
      <c r="C54" s="59"/>
    </row>
    <row r="55" spans="3:3" x14ac:dyDescent="0.25">
      <c r="C55" s="59"/>
    </row>
    <row r="56" spans="3:3" x14ac:dyDescent="0.25">
      <c r="C56" s="59"/>
    </row>
    <row r="57" spans="3:3" x14ac:dyDescent="0.25">
      <c r="C57" s="59"/>
    </row>
    <row r="58" spans="3:3" x14ac:dyDescent="0.25">
      <c r="C58" s="59"/>
    </row>
    <row r="59" spans="3:3" x14ac:dyDescent="0.25">
      <c r="C59" s="59"/>
    </row>
    <row r="60" spans="3:3" x14ac:dyDescent="0.25">
      <c r="C60" s="59"/>
    </row>
    <row r="61" spans="3:3" x14ac:dyDescent="0.25">
      <c r="C61" s="59"/>
    </row>
    <row r="62" spans="3:3" x14ac:dyDescent="0.25">
      <c r="C62" s="59"/>
    </row>
    <row r="63" spans="3:3" x14ac:dyDescent="0.25">
      <c r="C63" s="59"/>
    </row>
    <row r="64" spans="3:3" x14ac:dyDescent="0.25">
      <c r="C64" s="59"/>
    </row>
    <row r="65" spans="3:3" x14ac:dyDescent="0.25">
      <c r="C65" s="59"/>
    </row>
    <row r="66" spans="3:3" x14ac:dyDescent="0.25">
      <c r="C66" s="59"/>
    </row>
  </sheetData>
  <conditionalFormatting sqref="C1:C15 C24 C33 C31 C35:C36 C43:C1048576">
    <cfRule type="containsText" dxfId="64" priority="61" operator="containsText" text="pendiente de firma">
      <formula>NOT(ISERROR(SEARCH("pendiente de firma",C1)))</formula>
    </cfRule>
  </conditionalFormatting>
  <conditionalFormatting sqref="C33 C31 C35:C36 C43:C65">
    <cfRule type="containsText" dxfId="63" priority="60" operator="containsText" text="pendiente">
      <formula>NOT(ISERROR(SEARCH("pendiente",C31)))</formula>
    </cfRule>
  </conditionalFormatting>
  <conditionalFormatting sqref="C1:C15 C24 C33 C31 C35:C36 C43:C1048576">
    <cfRule type="containsText" dxfId="62" priority="59" operator="containsText" text="pendiente&#10;&#10;08/01/18">
      <formula>NOT(ISERROR(SEARCH("pendiente
08/01/18",C1)))</formula>
    </cfRule>
  </conditionalFormatting>
  <conditionalFormatting sqref="C1:C15 C24">
    <cfRule type="containsText" dxfId="61" priority="58" operator="containsText" text="pendiente">
      <formula>NOT(ISERROR(SEARCH("pendiente",C1)))</formula>
    </cfRule>
  </conditionalFormatting>
  <conditionalFormatting sqref="C23">
    <cfRule type="containsText" dxfId="60" priority="57" operator="containsText" text="pendiente de firma">
      <formula>NOT(ISERROR(SEARCH("pendiente de firma",C23)))</formula>
    </cfRule>
  </conditionalFormatting>
  <conditionalFormatting sqref="C23">
    <cfRule type="containsText" dxfId="59" priority="56" operator="containsText" text="pendiente&#10;&#10;08/01/18">
      <formula>NOT(ISERROR(SEARCH("pendiente
08/01/18",C23)))</formula>
    </cfRule>
  </conditionalFormatting>
  <conditionalFormatting sqref="C23">
    <cfRule type="containsText" dxfId="58" priority="55" operator="containsText" text="pendiente">
      <formula>NOT(ISERROR(SEARCH("pendiente",C23)))</formula>
    </cfRule>
  </conditionalFormatting>
  <conditionalFormatting sqref="C37">
    <cfRule type="containsText" dxfId="57" priority="51" operator="containsText" text="pendiente">
      <formula>NOT(ISERROR(SEARCH("pendiente",C37)))</formula>
    </cfRule>
  </conditionalFormatting>
  <conditionalFormatting sqref="C37">
    <cfRule type="containsText" dxfId="56" priority="50" operator="containsText" text="pendiente&#10;&#10;08/01/18">
      <formula>NOT(ISERROR(SEARCH("pendiente
08/01/18",C37)))</formula>
    </cfRule>
  </conditionalFormatting>
  <conditionalFormatting sqref="C37">
    <cfRule type="containsText" dxfId="55" priority="49" operator="containsText" text="pendiente">
      <formula>NOT(ISERROR(SEARCH("pendiente",C37)))</formula>
    </cfRule>
  </conditionalFormatting>
  <conditionalFormatting sqref="C16">
    <cfRule type="containsText" dxfId="54" priority="48" operator="containsText" text="pendiente de firma">
      <formula>NOT(ISERROR(SEARCH("pendiente de firma",C16)))</formula>
    </cfRule>
  </conditionalFormatting>
  <conditionalFormatting sqref="C16">
    <cfRule type="containsText" dxfId="53" priority="47" operator="containsText" text="pendiente&#10;&#10;08/01/18">
      <formula>NOT(ISERROR(SEARCH("pendiente
08/01/18",C16)))</formula>
    </cfRule>
  </conditionalFormatting>
  <conditionalFormatting sqref="C16">
    <cfRule type="containsText" dxfId="52" priority="46" operator="containsText" text="pendiente">
      <formula>NOT(ISERROR(SEARCH("pendiente",C16)))</formula>
    </cfRule>
  </conditionalFormatting>
  <conditionalFormatting sqref="C18:C22">
    <cfRule type="containsText" dxfId="51" priority="45" operator="containsText" text="pendiente de firma">
      <formula>NOT(ISERROR(SEARCH("pendiente de firma",C18)))</formula>
    </cfRule>
  </conditionalFormatting>
  <conditionalFormatting sqref="C18:C22">
    <cfRule type="containsText" dxfId="50" priority="44" operator="containsText" text="pendiente&#10;&#10;08/01/18">
      <formula>NOT(ISERROR(SEARCH("pendiente
08/01/18",C18)))</formula>
    </cfRule>
  </conditionalFormatting>
  <conditionalFormatting sqref="C18:C22">
    <cfRule type="containsText" dxfId="49" priority="43" operator="containsText" text="pendiente">
      <formula>NOT(ISERROR(SEARCH("pendiente",C18)))</formula>
    </cfRule>
  </conditionalFormatting>
  <conditionalFormatting sqref="C40">
    <cfRule type="containsText" dxfId="48" priority="42" operator="containsText" text="pendiente de firma">
      <formula>NOT(ISERROR(SEARCH("pendiente de firma",C40)))</formula>
    </cfRule>
  </conditionalFormatting>
  <conditionalFormatting sqref="C40">
    <cfRule type="containsText" dxfId="47" priority="41" operator="containsText" text="pendiente&#10;&#10;08/01/18">
      <formula>NOT(ISERROR(SEARCH("pendiente
08/01/18",C40)))</formula>
    </cfRule>
  </conditionalFormatting>
  <conditionalFormatting sqref="C40">
    <cfRule type="containsText" dxfId="46" priority="40" operator="containsText" text="pendiente">
      <formula>NOT(ISERROR(SEARCH("pendiente",C40)))</formula>
    </cfRule>
  </conditionalFormatting>
  <conditionalFormatting sqref="C38">
    <cfRule type="containsText" dxfId="45" priority="39" operator="containsText" text="pendiente de firma">
      <formula>NOT(ISERROR(SEARCH("pendiente de firma",C38)))</formula>
    </cfRule>
  </conditionalFormatting>
  <conditionalFormatting sqref="C38">
    <cfRule type="containsText" dxfId="44" priority="38" operator="containsText" text="pendiente&#10;&#10;08/01/18">
      <formula>NOT(ISERROR(SEARCH("pendiente
08/01/18",C38)))</formula>
    </cfRule>
  </conditionalFormatting>
  <conditionalFormatting sqref="C38">
    <cfRule type="containsText" dxfId="43" priority="37" operator="containsText" text="pendiente">
      <formula>NOT(ISERROR(SEARCH("pendiente",C38)))</formula>
    </cfRule>
  </conditionalFormatting>
  <conditionalFormatting sqref="C41">
    <cfRule type="containsText" dxfId="42" priority="36" operator="containsText" text="pendiente de firma">
      <formula>NOT(ISERROR(SEARCH("pendiente de firma",C41)))</formula>
    </cfRule>
  </conditionalFormatting>
  <conditionalFormatting sqref="C41">
    <cfRule type="containsText" dxfId="41" priority="35" operator="containsText" text="pendiente&#10;&#10;08/01/18">
      <formula>NOT(ISERROR(SEARCH("pendiente
08/01/18",C41)))</formula>
    </cfRule>
  </conditionalFormatting>
  <conditionalFormatting sqref="C41">
    <cfRule type="containsText" dxfId="40" priority="34" operator="containsText" text="pendiente">
      <formula>NOT(ISERROR(SEARCH("pendiente",C41)))</formula>
    </cfRule>
  </conditionalFormatting>
  <conditionalFormatting sqref="C42">
    <cfRule type="containsText" dxfId="39" priority="33" operator="containsText" text="pendiente de firma">
      <formula>NOT(ISERROR(SEARCH("pendiente de firma",C42)))</formula>
    </cfRule>
  </conditionalFormatting>
  <conditionalFormatting sqref="C42">
    <cfRule type="containsText" dxfId="38" priority="32" operator="containsText" text="pendiente&#10;&#10;08/01/18">
      <formula>NOT(ISERROR(SEARCH("pendiente
08/01/18",C42)))</formula>
    </cfRule>
  </conditionalFormatting>
  <conditionalFormatting sqref="C42">
    <cfRule type="containsText" dxfId="37" priority="31" operator="containsText" text="pendiente">
      <formula>NOT(ISERROR(SEARCH("pendiente",C42)))</formula>
    </cfRule>
  </conditionalFormatting>
  <conditionalFormatting sqref="C32">
    <cfRule type="containsText" dxfId="36" priority="30" operator="containsText" text="pendiente de firma">
      <formula>NOT(ISERROR(SEARCH("pendiente de firma",C32)))</formula>
    </cfRule>
  </conditionalFormatting>
  <conditionalFormatting sqref="C32">
    <cfRule type="containsText" dxfId="35" priority="29" operator="containsText" text="pendiente">
      <formula>NOT(ISERROR(SEARCH("pendiente",C32)))</formula>
    </cfRule>
  </conditionalFormatting>
  <conditionalFormatting sqref="C32">
    <cfRule type="containsText" dxfId="34" priority="28" operator="containsText" text="pendiente&#10;&#10;08/01/18">
      <formula>NOT(ISERROR(SEARCH("pendiente
08/01/18",C32)))</formula>
    </cfRule>
  </conditionalFormatting>
  <conditionalFormatting sqref="C34">
    <cfRule type="containsText" dxfId="33" priority="27" operator="containsText" text="pendiente de firma">
      <formula>NOT(ISERROR(SEARCH("pendiente de firma",C34)))</formula>
    </cfRule>
  </conditionalFormatting>
  <conditionalFormatting sqref="C34">
    <cfRule type="containsText" dxfId="32" priority="26" operator="containsText" text="pendiente">
      <formula>NOT(ISERROR(SEARCH("pendiente",C34)))</formula>
    </cfRule>
  </conditionalFormatting>
  <conditionalFormatting sqref="C34">
    <cfRule type="containsText" dxfId="31" priority="25" operator="containsText" text="pendiente&#10;&#10;08/01/18">
      <formula>NOT(ISERROR(SEARCH("pendiente
08/01/18",C34)))</formula>
    </cfRule>
  </conditionalFormatting>
  <conditionalFormatting sqref="C39">
    <cfRule type="containsText" dxfId="30" priority="24" operator="containsText" text="pendiente de firma">
      <formula>NOT(ISERROR(SEARCH("pendiente de firma",C39)))</formula>
    </cfRule>
  </conditionalFormatting>
  <conditionalFormatting sqref="C39">
    <cfRule type="containsText" dxfId="29" priority="23" operator="containsText" text="pendiente&#10;&#10;08/01/18">
      <formula>NOT(ISERROR(SEARCH("pendiente
08/01/18",C39)))</formula>
    </cfRule>
  </conditionalFormatting>
  <conditionalFormatting sqref="C39">
    <cfRule type="containsText" dxfId="28" priority="22" operator="containsText" text="pendiente">
      <formula>NOT(ISERROR(SEARCH("pendiente",C39)))</formula>
    </cfRule>
  </conditionalFormatting>
  <conditionalFormatting sqref="C25:C30">
    <cfRule type="containsText" dxfId="27" priority="18" operator="containsText" text="pendiente de firma">
      <formula>NOT(ISERROR(SEARCH("pendiente de firma",C25)))</formula>
    </cfRule>
  </conditionalFormatting>
  <conditionalFormatting sqref="C25:C30">
    <cfRule type="containsText" dxfId="26" priority="17" operator="containsText" text="pendiente&#10;&#10;08/01/18">
      <formula>NOT(ISERROR(SEARCH("pendiente
08/01/18",C25)))</formula>
    </cfRule>
  </conditionalFormatting>
  <conditionalFormatting sqref="C25:C30">
    <cfRule type="containsText" dxfId="25" priority="16" operator="containsText" text="pendiente">
      <formula>NOT(ISERROR(SEARCH("pendiente",C25)))</formula>
    </cfRule>
  </conditionalFormatting>
  <conditionalFormatting sqref="C17">
    <cfRule type="containsText" dxfId="24" priority="3" operator="containsText" text="pendiente de firma">
      <formula>NOT(ISERROR(SEARCH("pendiente de firma",C17)))</formula>
    </cfRule>
  </conditionalFormatting>
  <conditionalFormatting sqref="C17">
    <cfRule type="containsText" dxfId="23" priority="2" operator="containsText" text="pendiente">
      <formula>NOT(ISERROR(SEARCH("pendiente",C17)))</formula>
    </cfRule>
  </conditionalFormatting>
  <conditionalFormatting sqref="C17">
    <cfRule type="containsText" dxfId="22" priority="1" operator="containsText" text="pendiente&#10;&#10;08/01/18">
      <formula>NOT(ISERROR(SEARCH("pendiente
08/01/18",C17)))</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dimension ref="A1:G50"/>
  <sheetViews>
    <sheetView showGridLines="0" workbookViewId="0"/>
  </sheetViews>
  <sheetFormatPr baseColWidth="10" defaultColWidth="9.77734375" defaultRowHeight="15" x14ac:dyDescent="0.25"/>
  <cols>
    <col min="1" max="1" width="12.77734375" style="14" customWidth="1"/>
    <col min="2" max="3" width="11.77734375" style="14" customWidth="1"/>
    <col min="4" max="4" width="60.77734375" style="14" customWidth="1"/>
    <col min="5" max="5" width="11.21875" style="14" customWidth="1"/>
    <col min="6" max="16384" width="9.77734375" style="14"/>
  </cols>
  <sheetData>
    <row r="1" spans="1:7" s="12" customFormat="1" ht="8.1" customHeight="1" x14ac:dyDescent="0.25"/>
    <row r="2" spans="1:7" s="12" customFormat="1" ht="8.1" customHeight="1" x14ac:dyDescent="0.25"/>
    <row r="3" spans="1:7" s="12" customFormat="1" ht="15.75" x14ac:dyDescent="0.25">
      <c r="A3" s="27"/>
      <c r="B3" s="27"/>
      <c r="C3" s="27"/>
      <c r="D3" s="27"/>
      <c r="E3" s="27"/>
      <c r="F3" s="27"/>
    </row>
    <row r="4" spans="1:7" s="12" customFormat="1" ht="9.9499999999999993" customHeight="1" x14ac:dyDescent="0.25">
      <c r="A4" s="29"/>
      <c r="B4" s="29"/>
      <c r="C4" s="29"/>
      <c r="D4" s="29"/>
      <c r="E4" s="30"/>
      <c r="F4" s="29"/>
      <c r="G4" s="29"/>
    </row>
    <row r="5" spans="1:7" s="12" customFormat="1" ht="9.9499999999999993" customHeight="1" x14ac:dyDescent="0.25">
      <c r="A5" s="29"/>
      <c r="B5" s="29"/>
      <c r="C5" s="29"/>
      <c r="D5" s="29"/>
      <c r="E5" s="29"/>
      <c r="F5" s="29"/>
      <c r="G5" s="29"/>
    </row>
    <row r="6" spans="1:7" s="12" customFormat="1" ht="9.9499999999999993" customHeight="1" x14ac:dyDescent="0.25">
      <c r="A6" s="29"/>
      <c r="B6" s="29"/>
      <c r="C6" s="29"/>
      <c r="D6" s="29"/>
      <c r="E6" s="30"/>
      <c r="F6" s="29"/>
      <c r="G6" s="29"/>
    </row>
    <row r="7" spans="1:7" s="12" customFormat="1" ht="8.1" customHeight="1" x14ac:dyDescent="0.25">
      <c r="A7" s="31"/>
      <c r="B7" s="32"/>
      <c r="C7" s="32"/>
      <c r="D7" s="33"/>
    </row>
    <row r="8" spans="1:7" s="12" customFormat="1" ht="15" customHeight="1" x14ac:dyDescent="0.25">
      <c r="A8" s="34"/>
      <c r="B8" s="32"/>
      <c r="C8" s="32"/>
      <c r="D8" s="34"/>
    </row>
    <row r="9" spans="1:7" s="12" customFormat="1" ht="5.0999999999999996" customHeight="1" thickBot="1" x14ac:dyDescent="0.3">
      <c r="A9" s="68"/>
      <c r="B9" s="32"/>
      <c r="C9" s="32"/>
      <c r="D9" s="69"/>
    </row>
    <row r="10" spans="1:7" s="12" customFormat="1" ht="12" customHeight="1" x14ac:dyDescent="0.25">
      <c r="A10" s="35"/>
      <c r="B10" s="36"/>
      <c r="C10" s="36"/>
      <c r="D10" s="36"/>
      <c r="E10" s="38"/>
    </row>
    <row r="11" spans="1:7" s="15" customFormat="1" ht="15.75" x14ac:dyDescent="0.25">
      <c r="A11" s="24" t="s">
        <v>14</v>
      </c>
      <c r="B11" s="25"/>
      <c r="C11" s="25"/>
      <c r="D11" s="25"/>
      <c r="E11" s="26"/>
    </row>
    <row r="12" spans="1:7" s="7" customFormat="1" ht="15.75" x14ac:dyDescent="0.25">
      <c r="A12" s="17"/>
      <c r="B12" s="18"/>
      <c r="C12" s="18"/>
      <c r="D12" s="18"/>
      <c r="E12" s="19"/>
    </row>
    <row r="13" spans="1:7" s="7" customFormat="1" ht="6.95" customHeight="1" x14ac:dyDescent="0.25">
      <c r="A13" s="20"/>
      <c r="B13" s="21"/>
      <c r="C13" s="21"/>
      <c r="D13" s="21"/>
      <c r="E13" s="22"/>
    </row>
    <row r="14" spans="1:7" s="7" customFormat="1" ht="60.75" thickBot="1" x14ac:dyDescent="0.3">
      <c r="A14" s="1" t="s">
        <v>1</v>
      </c>
      <c r="B14" s="2" t="s">
        <v>2</v>
      </c>
      <c r="C14" s="2" t="s">
        <v>3</v>
      </c>
      <c r="D14" s="2" t="s">
        <v>4</v>
      </c>
      <c r="E14" s="3" t="s">
        <v>6</v>
      </c>
    </row>
    <row r="15" spans="1:7" s="15" customFormat="1" ht="33.950000000000003" customHeight="1" thickBot="1" x14ac:dyDescent="0.3">
      <c r="A15" s="87" t="s">
        <v>24</v>
      </c>
      <c r="B15" s="88"/>
      <c r="C15" s="88"/>
      <c r="D15" s="89"/>
      <c r="E15" s="90"/>
    </row>
    <row r="16" spans="1:7" ht="270" x14ac:dyDescent="0.25">
      <c r="A16" s="166" t="s">
        <v>343</v>
      </c>
      <c r="B16" s="175" t="s">
        <v>769</v>
      </c>
      <c r="C16" s="145" t="s">
        <v>768</v>
      </c>
      <c r="D16" s="103" t="s">
        <v>767</v>
      </c>
      <c r="E16" s="105">
        <v>3039319</v>
      </c>
    </row>
    <row r="17" spans="1:5" s="13" customFormat="1" ht="124.5" thickBot="1" x14ac:dyDescent="0.3">
      <c r="A17" s="148" t="s">
        <v>344</v>
      </c>
      <c r="B17" s="183"/>
      <c r="C17" s="153" t="s">
        <v>768</v>
      </c>
      <c r="D17" s="78" t="s">
        <v>770</v>
      </c>
      <c r="E17" s="48">
        <v>294990</v>
      </c>
    </row>
    <row r="18" spans="1:5" s="15" customFormat="1" ht="33.950000000000003" customHeight="1" thickBot="1" x14ac:dyDescent="0.3">
      <c r="A18" s="87" t="s">
        <v>25</v>
      </c>
      <c r="B18" s="88"/>
      <c r="C18" s="88"/>
      <c r="D18" s="89"/>
      <c r="E18" s="90"/>
    </row>
    <row r="19" spans="1:5" ht="146.25" x14ac:dyDescent="0.25">
      <c r="A19" s="159" t="s">
        <v>345</v>
      </c>
      <c r="B19" s="133" t="s">
        <v>112</v>
      </c>
      <c r="C19" s="44" t="s">
        <v>484</v>
      </c>
      <c r="D19" s="42" t="s">
        <v>771</v>
      </c>
      <c r="E19" s="70"/>
    </row>
    <row r="20" spans="1:5" ht="146.25" x14ac:dyDescent="0.25">
      <c r="A20" s="159" t="s">
        <v>346</v>
      </c>
      <c r="B20" s="135" t="s">
        <v>113</v>
      </c>
      <c r="C20" s="44" t="s">
        <v>484</v>
      </c>
      <c r="D20" s="42" t="s">
        <v>772</v>
      </c>
      <c r="E20" s="70"/>
    </row>
    <row r="21" spans="1:5" ht="101.25" x14ac:dyDescent="0.25">
      <c r="A21" s="4" t="s">
        <v>347</v>
      </c>
      <c r="B21" s="133" t="s">
        <v>210</v>
      </c>
      <c r="C21" s="44" t="s">
        <v>774</v>
      </c>
      <c r="D21" s="42" t="s">
        <v>773</v>
      </c>
      <c r="E21" s="70">
        <v>56500</v>
      </c>
    </row>
    <row r="22" spans="1:5" s="13" customFormat="1" ht="112.5" x14ac:dyDescent="0.25">
      <c r="A22" s="49" t="s">
        <v>348</v>
      </c>
      <c r="B22" s="50" t="s">
        <v>206</v>
      </c>
      <c r="C22" s="51" t="s">
        <v>774</v>
      </c>
      <c r="D22" s="42" t="s">
        <v>775</v>
      </c>
      <c r="E22" s="48">
        <v>15000</v>
      </c>
    </row>
    <row r="23" spans="1:5" s="13" customFormat="1" ht="101.25" x14ac:dyDescent="0.25">
      <c r="A23" s="49" t="s">
        <v>349</v>
      </c>
      <c r="B23" s="181" t="s">
        <v>186</v>
      </c>
      <c r="C23" s="51" t="s">
        <v>776</v>
      </c>
      <c r="D23" s="42" t="s">
        <v>777</v>
      </c>
      <c r="E23" s="48"/>
    </row>
    <row r="24" spans="1:5" s="13" customFormat="1" ht="101.25" x14ac:dyDescent="0.25">
      <c r="A24" s="49" t="s">
        <v>350</v>
      </c>
      <c r="B24" s="182"/>
      <c r="C24" s="51" t="s">
        <v>776</v>
      </c>
      <c r="D24" s="42" t="s">
        <v>779</v>
      </c>
      <c r="E24" s="48"/>
    </row>
    <row r="25" spans="1:5" s="13" customFormat="1" ht="101.25" x14ac:dyDescent="0.25">
      <c r="A25" s="49" t="s">
        <v>351</v>
      </c>
      <c r="B25" s="182"/>
      <c r="C25" s="51" t="s">
        <v>776</v>
      </c>
      <c r="D25" s="42" t="s">
        <v>778</v>
      </c>
      <c r="E25" s="48"/>
    </row>
    <row r="26" spans="1:5" s="13" customFormat="1" ht="123.75" x14ac:dyDescent="0.25">
      <c r="A26" s="49" t="s">
        <v>352</v>
      </c>
      <c r="B26" s="182"/>
      <c r="C26" s="51" t="s">
        <v>776</v>
      </c>
      <c r="D26" s="42" t="s">
        <v>780</v>
      </c>
      <c r="E26" s="48"/>
    </row>
    <row r="27" spans="1:5" s="13" customFormat="1" ht="101.25" x14ac:dyDescent="0.25">
      <c r="A27" s="49" t="s">
        <v>353</v>
      </c>
      <c r="B27" s="182"/>
      <c r="C27" s="51" t="s">
        <v>776</v>
      </c>
      <c r="D27" s="42" t="s">
        <v>781</v>
      </c>
      <c r="E27" s="48"/>
    </row>
    <row r="28" spans="1:5" s="13" customFormat="1" ht="102" thickBot="1" x14ac:dyDescent="0.3">
      <c r="A28" s="49" t="s">
        <v>354</v>
      </c>
      <c r="B28" s="183"/>
      <c r="C28" s="51" t="s">
        <v>776</v>
      </c>
      <c r="D28" s="42" t="s">
        <v>782</v>
      </c>
      <c r="E28" s="48"/>
    </row>
    <row r="29" spans="1:5" s="15" customFormat="1" ht="33.950000000000003" customHeight="1" thickBot="1" x14ac:dyDescent="0.3">
      <c r="A29" s="87" t="s">
        <v>26</v>
      </c>
      <c r="B29" s="88"/>
      <c r="C29" s="88"/>
      <c r="D29" s="89"/>
      <c r="E29" s="90"/>
    </row>
    <row r="30" spans="1:5" s="13" customFormat="1" ht="79.5" thickBot="1" x14ac:dyDescent="0.3">
      <c r="A30" s="162" t="s">
        <v>355</v>
      </c>
      <c r="B30" s="163" t="s">
        <v>177</v>
      </c>
      <c r="C30" s="185" t="s">
        <v>784</v>
      </c>
      <c r="D30" s="164" t="s">
        <v>783</v>
      </c>
      <c r="E30" s="165">
        <v>12000</v>
      </c>
    </row>
    <row r="31" spans="1:5" x14ac:dyDescent="0.25">
      <c r="C31" s="71"/>
      <c r="E31" s="72"/>
    </row>
    <row r="32" spans="1:5" x14ac:dyDescent="0.25">
      <c r="C32" s="71"/>
      <c r="E32" s="72"/>
    </row>
    <row r="33" spans="3:5" x14ac:dyDescent="0.25">
      <c r="C33" s="71"/>
      <c r="E33" s="72"/>
    </row>
    <row r="34" spans="3:5" x14ac:dyDescent="0.25">
      <c r="C34" s="71"/>
      <c r="E34" s="72"/>
    </row>
    <row r="35" spans="3:5" x14ac:dyDescent="0.25">
      <c r="C35" s="71"/>
      <c r="E35" s="72"/>
    </row>
    <row r="36" spans="3:5" x14ac:dyDescent="0.25">
      <c r="C36" s="71"/>
      <c r="E36" s="72"/>
    </row>
    <row r="37" spans="3:5" x14ac:dyDescent="0.25">
      <c r="C37" s="71"/>
      <c r="E37" s="72"/>
    </row>
    <row r="38" spans="3:5" x14ac:dyDescent="0.25">
      <c r="C38" s="71"/>
      <c r="E38" s="72"/>
    </row>
    <row r="39" spans="3:5" x14ac:dyDescent="0.25">
      <c r="C39" s="71"/>
      <c r="E39" s="72"/>
    </row>
    <row r="40" spans="3:5" x14ac:dyDescent="0.25">
      <c r="C40" s="71"/>
      <c r="E40" s="72"/>
    </row>
    <row r="41" spans="3:5" x14ac:dyDescent="0.25">
      <c r="C41" s="71"/>
      <c r="E41" s="72"/>
    </row>
    <row r="42" spans="3:5" x14ac:dyDescent="0.25">
      <c r="C42" s="71"/>
      <c r="E42" s="72"/>
    </row>
    <row r="43" spans="3:5" x14ac:dyDescent="0.25">
      <c r="C43" s="71"/>
      <c r="E43" s="72"/>
    </row>
    <row r="44" spans="3:5" x14ac:dyDescent="0.25">
      <c r="C44" s="71"/>
      <c r="E44" s="72"/>
    </row>
    <row r="45" spans="3:5" x14ac:dyDescent="0.25">
      <c r="C45" s="71"/>
      <c r="E45" s="72"/>
    </row>
    <row r="46" spans="3:5" x14ac:dyDescent="0.25">
      <c r="C46" s="71"/>
      <c r="E46" s="72"/>
    </row>
    <row r="47" spans="3:5" x14ac:dyDescent="0.25">
      <c r="C47" s="71"/>
      <c r="E47" s="72"/>
    </row>
    <row r="48" spans="3:5" x14ac:dyDescent="0.25">
      <c r="C48" s="71"/>
      <c r="E48" s="72"/>
    </row>
    <row r="49" spans="3:3" x14ac:dyDescent="0.25">
      <c r="C49" s="71"/>
    </row>
    <row r="50" spans="3:3" x14ac:dyDescent="0.25">
      <c r="C50" s="71"/>
    </row>
  </sheetData>
  <mergeCells count="2">
    <mergeCell ref="B23:B28"/>
    <mergeCell ref="B16:B17"/>
  </mergeCells>
  <conditionalFormatting sqref="C1:C16 C18:C19 C31:C1048576 C21:C29">
    <cfRule type="containsText" dxfId="21" priority="5" operator="containsText" text="pendiente">
      <formula>NOT(ISERROR(SEARCH("pendiente",C1)))</formula>
    </cfRule>
  </conditionalFormatting>
  <conditionalFormatting sqref="C30">
    <cfRule type="containsText" dxfId="20" priority="4" operator="containsText" text="pendiente">
      <formula>NOT(ISERROR(SEARCH("pendiente",C30)))</formula>
    </cfRule>
  </conditionalFormatting>
  <conditionalFormatting sqref="C20">
    <cfRule type="containsText" dxfId="19" priority="2" operator="containsText" text="pendiente">
      <formula>NOT(ISERROR(SEARCH("pendiente",C20)))</formula>
    </cfRule>
  </conditionalFormatting>
  <conditionalFormatting sqref="C17">
    <cfRule type="containsText" dxfId="18" priority="1" operator="containsText" text="pendiente">
      <formula>NOT(ISERROR(SEARCH("pendiente",C17)))</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2" manualBreakCount="2">
    <brk id="17" max="5" man="1"/>
    <brk id="22"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dimension ref="A1:F98"/>
  <sheetViews>
    <sheetView showGridLines="0" zoomScaleNormal="100" workbookViewId="0"/>
  </sheetViews>
  <sheetFormatPr baseColWidth="10" defaultColWidth="9.77734375" defaultRowHeight="15.75" x14ac:dyDescent="0.25"/>
  <cols>
    <col min="1" max="1" width="12.77734375" style="12" customWidth="1"/>
    <col min="2" max="2" width="11.77734375" style="12" customWidth="1"/>
    <col min="3" max="3" width="11.77734375" style="110" customWidth="1"/>
    <col min="4" max="4" width="60.77734375" style="7" customWidth="1"/>
    <col min="5" max="5" width="11.21875" style="12" customWidth="1"/>
    <col min="6" max="6" width="9.77734375" style="53" customWidth="1"/>
    <col min="7" max="16384" width="9.77734375" style="12"/>
  </cols>
  <sheetData>
    <row r="1" spans="1:6" ht="8.1" customHeight="1" x14ac:dyDescent="0.25"/>
    <row r="2" spans="1:6" ht="8.1" customHeight="1" x14ac:dyDescent="0.25"/>
    <row r="3" spans="1:6" x14ac:dyDescent="0.25">
      <c r="A3" s="27"/>
      <c r="B3" s="27"/>
      <c r="C3" s="111"/>
      <c r="D3" s="27"/>
      <c r="E3" s="27"/>
      <c r="F3" s="144"/>
    </row>
    <row r="4" spans="1:6" ht="9.9499999999999993" customHeight="1" x14ac:dyDescent="0.25">
      <c r="A4" s="29"/>
      <c r="B4" s="29"/>
      <c r="C4" s="112"/>
      <c r="D4" s="29"/>
      <c r="E4" s="30"/>
    </row>
    <row r="5" spans="1:6" ht="9.9499999999999993" customHeight="1" x14ac:dyDescent="0.25">
      <c r="A5" s="29"/>
      <c r="B5" s="29"/>
      <c r="C5" s="112"/>
      <c r="D5" s="29"/>
      <c r="E5" s="29"/>
    </row>
    <row r="6" spans="1:6" ht="9.9499999999999993" customHeight="1" x14ac:dyDescent="0.25">
      <c r="A6" s="29"/>
      <c r="B6" s="29"/>
      <c r="C6" s="112"/>
      <c r="D6" s="29"/>
      <c r="E6" s="30"/>
    </row>
    <row r="7" spans="1:6" ht="8.1" customHeight="1" x14ac:dyDescent="0.25">
      <c r="A7" s="31"/>
      <c r="B7" s="32"/>
      <c r="C7" s="113"/>
      <c r="D7" s="33"/>
    </row>
    <row r="8" spans="1:6" ht="15" customHeight="1" x14ac:dyDescent="0.25">
      <c r="A8" s="34"/>
      <c r="B8" s="32"/>
      <c r="C8" s="113"/>
      <c r="D8" s="34"/>
    </row>
    <row r="9" spans="1:6" ht="8.1" customHeight="1" thickBot="1" x14ac:dyDescent="0.3"/>
    <row r="10" spans="1:6" ht="12" customHeight="1" x14ac:dyDescent="0.25">
      <c r="A10" s="35"/>
      <c r="B10" s="36"/>
      <c r="C10" s="114"/>
      <c r="D10" s="37"/>
      <c r="E10" s="38"/>
    </row>
    <row r="11" spans="1:6" s="15" customFormat="1" x14ac:dyDescent="0.25">
      <c r="A11" s="24" t="s">
        <v>0</v>
      </c>
      <c r="B11" s="25"/>
      <c r="C11" s="115"/>
      <c r="D11" s="25"/>
      <c r="E11" s="26"/>
      <c r="F11" s="53"/>
    </row>
    <row r="12" spans="1:6" s="7" customFormat="1" x14ac:dyDescent="0.25">
      <c r="A12" s="17"/>
      <c r="B12" s="18"/>
      <c r="C12" s="116"/>
      <c r="D12" s="18"/>
      <c r="E12" s="19"/>
      <c r="F12" s="53"/>
    </row>
    <row r="13" spans="1:6" s="7" customFormat="1" ht="6.95" customHeight="1" x14ac:dyDescent="0.25">
      <c r="A13" s="20"/>
      <c r="B13" s="21"/>
      <c r="C13" s="117"/>
      <c r="D13" s="21"/>
      <c r="E13" s="22"/>
      <c r="F13" s="53"/>
    </row>
    <row r="14" spans="1:6" s="7" customFormat="1" ht="60.75" thickBot="1" x14ac:dyDescent="0.3">
      <c r="A14" s="1" t="s">
        <v>1</v>
      </c>
      <c r="B14" s="2" t="s">
        <v>2</v>
      </c>
      <c r="C14" s="118" t="s">
        <v>3</v>
      </c>
      <c r="D14" s="2" t="s">
        <v>4</v>
      </c>
      <c r="E14" s="3" t="s">
        <v>6</v>
      </c>
      <c r="F14" s="53"/>
    </row>
    <row r="15" spans="1:6" s="15" customFormat="1" ht="33.950000000000003" customHeight="1" thickBot="1" x14ac:dyDescent="0.3">
      <c r="A15" s="87" t="s">
        <v>7</v>
      </c>
      <c r="B15" s="88"/>
      <c r="C15" s="119"/>
      <c r="D15" s="89"/>
      <c r="E15" s="90"/>
      <c r="F15" s="53"/>
    </row>
    <row r="16" spans="1:6" ht="78.75" x14ac:dyDescent="0.25">
      <c r="A16" s="49" t="s">
        <v>356</v>
      </c>
      <c r="B16" s="50" t="s">
        <v>44</v>
      </c>
      <c r="C16" s="107" t="s">
        <v>786</v>
      </c>
      <c r="D16" s="47" t="s">
        <v>785</v>
      </c>
      <c r="E16" s="48">
        <f>55000*4</f>
        <v>220000</v>
      </c>
    </row>
    <row r="17" spans="1:6" ht="101.25" x14ac:dyDescent="0.25">
      <c r="A17" s="49" t="s">
        <v>357</v>
      </c>
      <c r="B17" s="50" t="s">
        <v>83</v>
      </c>
      <c r="C17" s="107" t="s">
        <v>790</v>
      </c>
      <c r="D17" s="47" t="s">
        <v>789</v>
      </c>
      <c r="E17" s="48">
        <v>82700</v>
      </c>
    </row>
    <row r="18" spans="1:6" ht="79.5" thickBot="1" x14ac:dyDescent="0.3">
      <c r="A18" s="4" t="s">
        <v>358</v>
      </c>
      <c r="B18" s="43" t="s">
        <v>93</v>
      </c>
      <c r="C18" s="108" t="s">
        <v>788</v>
      </c>
      <c r="D18" s="42" t="s">
        <v>787</v>
      </c>
      <c r="E18" s="6">
        <v>26000</v>
      </c>
    </row>
    <row r="19" spans="1:6" s="15" customFormat="1" ht="33.950000000000003" customHeight="1" thickBot="1" x14ac:dyDescent="0.3">
      <c r="A19" s="87" t="s">
        <v>8</v>
      </c>
      <c r="B19" s="88"/>
      <c r="C19" s="119"/>
      <c r="D19" s="89"/>
      <c r="E19" s="90"/>
      <c r="F19" s="53"/>
    </row>
    <row r="20" spans="1:6" ht="102" thickBot="1" x14ac:dyDescent="0.3">
      <c r="A20" s="49" t="s">
        <v>359</v>
      </c>
      <c r="B20" s="50" t="s">
        <v>48</v>
      </c>
      <c r="C20" s="107" t="s">
        <v>792</v>
      </c>
      <c r="D20" s="47" t="s">
        <v>791</v>
      </c>
      <c r="E20" s="48">
        <v>40000</v>
      </c>
    </row>
    <row r="21" spans="1:6" s="15" customFormat="1" ht="33.950000000000003" customHeight="1" thickBot="1" x14ac:dyDescent="0.3">
      <c r="A21" s="87" t="s">
        <v>9</v>
      </c>
      <c r="B21" s="88"/>
      <c r="C21" s="119"/>
      <c r="D21" s="89"/>
      <c r="E21" s="90"/>
      <c r="F21" s="53"/>
    </row>
    <row r="22" spans="1:6" ht="90" x14ac:dyDescent="0.25">
      <c r="A22" s="49" t="s">
        <v>360</v>
      </c>
      <c r="B22" s="50" t="s">
        <v>184</v>
      </c>
      <c r="C22" s="107" t="s">
        <v>794</v>
      </c>
      <c r="D22" s="47" t="s">
        <v>793</v>
      </c>
      <c r="E22" s="48">
        <f>150000+26000</f>
        <v>176000</v>
      </c>
    </row>
    <row r="23" spans="1:6" ht="203.25" thickBot="1" x14ac:dyDescent="0.3">
      <c r="A23" s="49" t="s">
        <v>361</v>
      </c>
      <c r="B23" s="50" t="s">
        <v>72</v>
      </c>
      <c r="C23" s="107" t="s">
        <v>796</v>
      </c>
      <c r="D23" s="47" t="s">
        <v>795</v>
      </c>
      <c r="E23" s="48">
        <v>150000</v>
      </c>
    </row>
    <row r="24" spans="1:6" s="15" customFormat="1" ht="33.950000000000003" customHeight="1" thickBot="1" x14ac:dyDescent="0.3">
      <c r="A24" s="87" t="s">
        <v>32</v>
      </c>
      <c r="B24" s="88"/>
      <c r="C24" s="119"/>
      <c r="D24" s="89"/>
      <c r="E24" s="90"/>
      <c r="F24" s="53"/>
    </row>
    <row r="25" spans="1:6" ht="78.75" x14ac:dyDescent="0.25">
      <c r="A25" s="131" t="s">
        <v>362</v>
      </c>
      <c r="B25" s="135" t="s">
        <v>810</v>
      </c>
      <c r="C25" s="108" t="s">
        <v>798</v>
      </c>
      <c r="D25" s="42" t="s">
        <v>797</v>
      </c>
      <c r="E25" s="6">
        <v>3434</v>
      </c>
    </row>
    <row r="26" spans="1:6" ht="78.75" x14ac:dyDescent="0.25">
      <c r="A26" s="45" t="s">
        <v>363</v>
      </c>
      <c r="B26" s="135" t="s">
        <v>810</v>
      </c>
      <c r="C26" s="108" t="s">
        <v>798</v>
      </c>
      <c r="D26" s="47" t="s">
        <v>799</v>
      </c>
      <c r="E26" s="48">
        <v>8551</v>
      </c>
    </row>
    <row r="27" spans="1:6" ht="90" x14ac:dyDescent="0.25">
      <c r="A27" s="45" t="s">
        <v>364</v>
      </c>
      <c r="B27" s="135" t="s">
        <v>810</v>
      </c>
      <c r="C27" s="108" t="s">
        <v>798</v>
      </c>
      <c r="D27" s="47" t="s">
        <v>800</v>
      </c>
      <c r="E27" s="48">
        <v>2504</v>
      </c>
    </row>
    <row r="28" spans="1:6" ht="90" x14ac:dyDescent="0.25">
      <c r="A28" s="45" t="s">
        <v>365</v>
      </c>
      <c r="B28" s="135" t="s">
        <v>810</v>
      </c>
      <c r="C28" s="108" t="s">
        <v>798</v>
      </c>
      <c r="D28" s="47" t="s">
        <v>801</v>
      </c>
      <c r="E28" s="48">
        <v>21285.599999999999</v>
      </c>
    </row>
    <row r="29" spans="1:6" ht="78.75" x14ac:dyDescent="0.25">
      <c r="A29" s="45" t="s">
        <v>366</v>
      </c>
      <c r="B29" s="135" t="s">
        <v>80</v>
      </c>
      <c r="C29" s="108" t="s">
        <v>803</v>
      </c>
      <c r="D29" s="47" t="s">
        <v>802</v>
      </c>
      <c r="E29" s="48">
        <v>5469.75</v>
      </c>
    </row>
    <row r="30" spans="1:6" ht="78.75" x14ac:dyDescent="0.25">
      <c r="A30" s="45" t="s">
        <v>367</v>
      </c>
      <c r="B30" s="135" t="s">
        <v>810</v>
      </c>
      <c r="C30" s="108" t="s">
        <v>798</v>
      </c>
      <c r="D30" s="47" t="s">
        <v>804</v>
      </c>
      <c r="E30" s="48">
        <v>1845</v>
      </c>
    </row>
    <row r="31" spans="1:6" ht="78.75" x14ac:dyDescent="0.25">
      <c r="A31" s="45" t="s">
        <v>368</v>
      </c>
      <c r="B31" s="135" t="s">
        <v>810</v>
      </c>
      <c r="C31" s="108" t="s">
        <v>798</v>
      </c>
      <c r="D31" s="47" t="s">
        <v>805</v>
      </c>
      <c r="E31" s="48">
        <v>480</v>
      </c>
    </row>
    <row r="32" spans="1:6" ht="78.75" x14ac:dyDescent="0.25">
      <c r="A32" s="45" t="s">
        <v>369</v>
      </c>
      <c r="B32" s="135" t="s">
        <v>810</v>
      </c>
      <c r="C32" s="108" t="s">
        <v>798</v>
      </c>
      <c r="D32" s="47" t="s">
        <v>806</v>
      </c>
      <c r="E32" s="48">
        <v>2983</v>
      </c>
    </row>
    <row r="33" spans="1:5" ht="90" x14ac:dyDescent="0.25">
      <c r="A33" s="45" t="s">
        <v>370</v>
      </c>
      <c r="B33" s="135" t="s">
        <v>810</v>
      </c>
      <c r="C33" s="108" t="s">
        <v>798</v>
      </c>
      <c r="D33" s="47" t="s">
        <v>807</v>
      </c>
      <c r="E33" s="48">
        <v>8160</v>
      </c>
    </row>
    <row r="34" spans="1:5" ht="101.25" x14ac:dyDescent="0.25">
      <c r="A34" s="45" t="s">
        <v>371</v>
      </c>
      <c r="B34" s="135" t="s">
        <v>52</v>
      </c>
      <c r="C34" s="108" t="s">
        <v>803</v>
      </c>
      <c r="D34" s="47" t="s">
        <v>874</v>
      </c>
      <c r="E34" s="48">
        <v>2416.5</v>
      </c>
    </row>
    <row r="35" spans="1:5" ht="90" x14ac:dyDescent="0.25">
      <c r="A35" s="45" t="s">
        <v>372</v>
      </c>
      <c r="B35" s="135" t="s">
        <v>810</v>
      </c>
      <c r="C35" s="108" t="s">
        <v>798</v>
      </c>
      <c r="D35" s="47" t="s">
        <v>808</v>
      </c>
      <c r="E35" s="48">
        <v>3060</v>
      </c>
    </row>
    <row r="36" spans="1:5" ht="78.75" x14ac:dyDescent="0.25">
      <c r="A36" s="45" t="s">
        <v>373</v>
      </c>
      <c r="B36" s="135" t="s">
        <v>810</v>
      </c>
      <c r="C36" s="108" t="s">
        <v>798</v>
      </c>
      <c r="D36" s="47" t="s">
        <v>809</v>
      </c>
      <c r="E36" s="48">
        <v>1275</v>
      </c>
    </row>
    <row r="37" spans="1:5" ht="78.75" x14ac:dyDescent="0.25">
      <c r="A37" s="45" t="s">
        <v>374</v>
      </c>
      <c r="B37" s="135" t="s">
        <v>810</v>
      </c>
      <c r="C37" s="108" t="s">
        <v>798</v>
      </c>
      <c r="D37" s="47" t="s">
        <v>811</v>
      </c>
      <c r="E37" s="48">
        <v>22445.01</v>
      </c>
    </row>
    <row r="38" spans="1:5" ht="90" x14ac:dyDescent="0.25">
      <c r="A38" s="45" t="s">
        <v>375</v>
      </c>
      <c r="B38" s="135" t="s">
        <v>810</v>
      </c>
      <c r="C38" s="108" t="s">
        <v>798</v>
      </c>
      <c r="D38" s="47" t="s">
        <v>812</v>
      </c>
      <c r="E38" s="48">
        <v>18873.68</v>
      </c>
    </row>
    <row r="39" spans="1:5" ht="78.75" x14ac:dyDescent="0.25">
      <c r="A39" s="45" t="s">
        <v>376</v>
      </c>
      <c r="B39" s="135" t="s">
        <v>810</v>
      </c>
      <c r="C39" s="108" t="s">
        <v>798</v>
      </c>
      <c r="D39" s="47" t="s">
        <v>813</v>
      </c>
      <c r="E39" s="48">
        <v>1080</v>
      </c>
    </row>
    <row r="40" spans="1:5" ht="90" x14ac:dyDescent="0.25">
      <c r="A40" s="45" t="s">
        <v>377</v>
      </c>
      <c r="B40" s="135" t="s">
        <v>810</v>
      </c>
      <c r="C40" s="108" t="s">
        <v>798</v>
      </c>
      <c r="D40" s="47" t="s">
        <v>814</v>
      </c>
      <c r="E40" s="48">
        <v>1207</v>
      </c>
    </row>
    <row r="41" spans="1:5" ht="96.75" customHeight="1" x14ac:dyDescent="0.25">
      <c r="A41" s="45" t="s">
        <v>378</v>
      </c>
      <c r="B41" s="135" t="s">
        <v>810</v>
      </c>
      <c r="C41" s="108" t="s">
        <v>798</v>
      </c>
      <c r="D41" s="47" t="s">
        <v>875</v>
      </c>
      <c r="E41" s="48">
        <v>5000</v>
      </c>
    </row>
    <row r="42" spans="1:5" ht="78.75" x14ac:dyDescent="0.25">
      <c r="A42" s="45" t="s">
        <v>379</v>
      </c>
      <c r="B42" s="135" t="s">
        <v>810</v>
      </c>
      <c r="C42" s="108" t="s">
        <v>798</v>
      </c>
      <c r="D42" s="47" t="s">
        <v>815</v>
      </c>
      <c r="E42" s="48">
        <v>3273</v>
      </c>
    </row>
    <row r="43" spans="1:5" ht="78.75" x14ac:dyDescent="0.25">
      <c r="A43" s="45" t="s">
        <v>380</v>
      </c>
      <c r="B43" s="135" t="s">
        <v>810</v>
      </c>
      <c r="C43" s="108" t="s">
        <v>798</v>
      </c>
      <c r="D43" s="47" t="s">
        <v>816</v>
      </c>
      <c r="E43" s="48">
        <v>10574</v>
      </c>
    </row>
    <row r="44" spans="1:5" ht="78.75" x14ac:dyDescent="0.25">
      <c r="A44" s="45" t="s">
        <v>381</v>
      </c>
      <c r="B44" s="135" t="s">
        <v>810</v>
      </c>
      <c r="C44" s="108" t="s">
        <v>798</v>
      </c>
      <c r="D44" s="47" t="s">
        <v>817</v>
      </c>
      <c r="E44" s="48">
        <v>1486</v>
      </c>
    </row>
    <row r="45" spans="1:5" ht="78.75" x14ac:dyDescent="0.25">
      <c r="A45" s="45" t="s">
        <v>382</v>
      </c>
      <c r="B45" s="135" t="s">
        <v>810</v>
      </c>
      <c r="C45" s="108" t="s">
        <v>798</v>
      </c>
      <c r="D45" s="47" t="s">
        <v>818</v>
      </c>
      <c r="E45" s="48">
        <v>3080</v>
      </c>
    </row>
    <row r="46" spans="1:5" ht="78.75" x14ac:dyDescent="0.25">
      <c r="A46" s="45" t="s">
        <v>383</v>
      </c>
      <c r="B46" s="135" t="s">
        <v>810</v>
      </c>
      <c r="C46" s="108" t="s">
        <v>798</v>
      </c>
      <c r="D46" s="47" t="s">
        <v>819</v>
      </c>
      <c r="E46" s="48">
        <v>12330</v>
      </c>
    </row>
    <row r="47" spans="1:5" ht="78.75" x14ac:dyDescent="0.25">
      <c r="A47" s="45" t="s">
        <v>384</v>
      </c>
      <c r="B47" s="135" t="s">
        <v>810</v>
      </c>
      <c r="C47" s="108" t="s">
        <v>798</v>
      </c>
      <c r="D47" s="47" t="s">
        <v>820</v>
      </c>
      <c r="E47" s="48">
        <v>10231.799999999999</v>
      </c>
    </row>
    <row r="48" spans="1:5" ht="78.75" x14ac:dyDescent="0.25">
      <c r="A48" s="45" t="s">
        <v>385</v>
      </c>
      <c r="B48" s="135" t="s">
        <v>810</v>
      </c>
      <c r="C48" s="108" t="s">
        <v>798</v>
      </c>
      <c r="D48" s="47" t="s">
        <v>821</v>
      </c>
      <c r="E48" s="48">
        <v>7005</v>
      </c>
    </row>
    <row r="49" spans="1:6" ht="86.25" customHeight="1" x14ac:dyDescent="0.25">
      <c r="A49" s="45" t="s">
        <v>386</v>
      </c>
      <c r="B49" s="135" t="s">
        <v>810</v>
      </c>
      <c r="C49" s="108" t="s">
        <v>798</v>
      </c>
      <c r="D49" s="47" t="s">
        <v>822</v>
      </c>
      <c r="E49" s="48">
        <v>20060</v>
      </c>
    </row>
    <row r="50" spans="1:6" ht="90" x14ac:dyDescent="0.25">
      <c r="A50" s="45" t="s">
        <v>387</v>
      </c>
      <c r="B50" s="135" t="s">
        <v>810</v>
      </c>
      <c r="C50" s="108" t="s">
        <v>798</v>
      </c>
      <c r="D50" s="47" t="s">
        <v>823</v>
      </c>
      <c r="E50" s="48">
        <v>23102.05</v>
      </c>
    </row>
    <row r="51" spans="1:6" ht="78.75" x14ac:dyDescent="0.25">
      <c r="A51" s="45" t="s">
        <v>388</v>
      </c>
      <c r="B51" s="135" t="s">
        <v>810</v>
      </c>
      <c r="C51" s="108" t="s">
        <v>798</v>
      </c>
      <c r="D51" s="47" t="s">
        <v>824</v>
      </c>
      <c r="E51" s="48">
        <v>8890.2000000000007</v>
      </c>
    </row>
    <row r="52" spans="1:6" ht="85.5" customHeight="1" x14ac:dyDescent="0.25">
      <c r="A52" s="45" t="s">
        <v>389</v>
      </c>
      <c r="B52" s="135" t="s">
        <v>810</v>
      </c>
      <c r="C52" s="108" t="s">
        <v>827</v>
      </c>
      <c r="D52" s="47" t="s">
        <v>825</v>
      </c>
      <c r="E52" s="48">
        <v>600</v>
      </c>
    </row>
    <row r="53" spans="1:6" ht="78.75" x14ac:dyDescent="0.25">
      <c r="A53" s="45" t="s">
        <v>390</v>
      </c>
      <c r="B53" s="135" t="s">
        <v>80</v>
      </c>
      <c r="C53" s="108" t="s">
        <v>803</v>
      </c>
      <c r="D53" s="47" t="s">
        <v>826</v>
      </c>
      <c r="E53" s="48">
        <v>1900</v>
      </c>
    </row>
    <row r="54" spans="1:6" ht="90" x14ac:dyDescent="0.25">
      <c r="A54" s="45" t="s">
        <v>391</v>
      </c>
      <c r="B54" s="135" t="s">
        <v>810</v>
      </c>
      <c r="C54" s="108" t="s">
        <v>798</v>
      </c>
      <c r="D54" s="47" t="s">
        <v>828</v>
      </c>
      <c r="E54" s="48">
        <v>2720</v>
      </c>
    </row>
    <row r="55" spans="1:6" ht="78.75" x14ac:dyDescent="0.25">
      <c r="A55" s="45" t="s">
        <v>392</v>
      </c>
      <c r="B55" s="135" t="s">
        <v>810</v>
      </c>
      <c r="C55" s="108" t="s">
        <v>798</v>
      </c>
      <c r="D55" s="47" t="s">
        <v>829</v>
      </c>
      <c r="E55" s="48">
        <v>5100</v>
      </c>
    </row>
    <row r="56" spans="1:6" ht="78.75" x14ac:dyDescent="0.25">
      <c r="A56" s="45" t="s">
        <v>393</v>
      </c>
      <c r="B56" s="135" t="s">
        <v>810</v>
      </c>
      <c r="C56" s="108" t="s">
        <v>798</v>
      </c>
      <c r="D56" s="47" t="s">
        <v>830</v>
      </c>
      <c r="E56" s="48">
        <v>4535</v>
      </c>
    </row>
    <row r="57" spans="1:6" ht="78.75" x14ac:dyDescent="0.25">
      <c r="A57" s="45" t="s">
        <v>394</v>
      </c>
      <c r="B57" s="135" t="s">
        <v>810</v>
      </c>
      <c r="C57" s="108" t="s">
        <v>798</v>
      </c>
      <c r="D57" s="47" t="s">
        <v>831</v>
      </c>
      <c r="E57" s="48">
        <v>4292.5</v>
      </c>
    </row>
    <row r="58" spans="1:6" ht="78.75" x14ac:dyDescent="0.25">
      <c r="A58" s="45" t="s">
        <v>395</v>
      </c>
      <c r="B58" s="135" t="s">
        <v>810</v>
      </c>
      <c r="C58" s="108" t="s">
        <v>798</v>
      </c>
      <c r="D58" s="47" t="s">
        <v>832</v>
      </c>
      <c r="E58" s="48">
        <v>4651.5</v>
      </c>
    </row>
    <row r="59" spans="1:6" ht="78.75" x14ac:dyDescent="0.25">
      <c r="A59" s="45" t="s">
        <v>396</v>
      </c>
      <c r="B59" s="135" t="s">
        <v>80</v>
      </c>
      <c r="C59" s="108" t="s">
        <v>803</v>
      </c>
      <c r="D59" s="47" t="s">
        <v>833</v>
      </c>
      <c r="E59" s="48">
        <v>3952.5</v>
      </c>
    </row>
    <row r="60" spans="1:6" ht="78.75" x14ac:dyDescent="0.25">
      <c r="A60" s="45" t="s">
        <v>397</v>
      </c>
      <c r="B60" s="132" t="s">
        <v>178</v>
      </c>
      <c r="C60" s="108" t="s">
        <v>835</v>
      </c>
      <c r="D60" s="47" t="s">
        <v>834</v>
      </c>
      <c r="E60" s="48">
        <v>9000</v>
      </c>
    </row>
    <row r="61" spans="1:6" s="8" customFormat="1" ht="78.75" x14ac:dyDescent="0.25">
      <c r="A61" s="45" t="s">
        <v>398</v>
      </c>
      <c r="B61" s="135" t="s">
        <v>66</v>
      </c>
      <c r="C61" s="108" t="s">
        <v>644</v>
      </c>
      <c r="D61" s="47" t="s">
        <v>876</v>
      </c>
      <c r="E61" s="48">
        <v>39500</v>
      </c>
      <c r="F61" s="52"/>
    </row>
    <row r="62" spans="1:6" ht="78.75" x14ac:dyDescent="0.25">
      <c r="A62" s="45" t="s">
        <v>399</v>
      </c>
      <c r="B62" s="135" t="s">
        <v>74</v>
      </c>
      <c r="C62" s="108" t="s">
        <v>836</v>
      </c>
      <c r="D62" s="47" t="s">
        <v>877</v>
      </c>
      <c r="E62" s="48">
        <v>20500</v>
      </c>
    </row>
    <row r="63" spans="1:6" ht="78.75" x14ac:dyDescent="0.25">
      <c r="A63" s="131" t="s">
        <v>400</v>
      </c>
      <c r="B63" s="135" t="s">
        <v>839</v>
      </c>
      <c r="C63" s="108" t="s">
        <v>798</v>
      </c>
      <c r="D63" s="42" t="s">
        <v>837</v>
      </c>
      <c r="E63" s="6">
        <v>1113.5</v>
      </c>
    </row>
    <row r="64" spans="1:6" ht="78.75" x14ac:dyDescent="0.25">
      <c r="A64" s="45" t="s">
        <v>401</v>
      </c>
      <c r="B64" s="135" t="s">
        <v>839</v>
      </c>
      <c r="C64" s="108" t="s">
        <v>798</v>
      </c>
      <c r="D64" s="47" t="s">
        <v>838</v>
      </c>
      <c r="E64" s="48">
        <v>6328</v>
      </c>
    </row>
    <row r="65" spans="1:5" ht="78.75" x14ac:dyDescent="0.25">
      <c r="A65" s="45" t="s">
        <v>402</v>
      </c>
      <c r="B65" s="135" t="s">
        <v>839</v>
      </c>
      <c r="C65" s="108" t="s">
        <v>798</v>
      </c>
      <c r="D65" s="47" t="s">
        <v>840</v>
      </c>
      <c r="E65" s="48">
        <v>1116</v>
      </c>
    </row>
    <row r="66" spans="1:5" ht="78.75" x14ac:dyDescent="0.25">
      <c r="A66" s="45" t="s">
        <v>403</v>
      </c>
      <c r="B66" s="135" t="s">
        <v>839</v>
      </c>
      <c r="C66" s="108" t="s">
        <v>798</v>
      </c>
      <c r="D66" s="47" t="s">
        <v>841</v>
      </c>
      <c r="E66" s="48">
        <v>10896</v>
      </c>
    </row>
    <row r="67" spans="1:5" ht="78.75" x14ac:dyDescent="0.25">
      <c r="A67" s="45" t="s">
        <v>404</v>
      </c>
      <c r="B67" s="135" t="s">
        <v>141</v>
      </c>
      <c r="C67" s="108" t="s">
        <v>803</v>
      </c>
      <c r="D67" s="47" t="s">
        <v>842</v>
      </c>
      <c r="E67" s="48">
        <v>2698.75</v>
      </c>
    </row>
    <row r="68" spans="1:5" ht="78.75" x14ac:dyDescent="0.25">
      <c r="A68" s="45" t="s">
        <v>405</v>
      </c>
      <c r="B68" s="135" t="s">
        <v>839</v>
      </c>
      <c r="C68" s="108" t="s">
        <v>798</v>
      </c>
      <c r="D68" s="47" t="s">
        <v>878</v>
      </c>
      <c r="E68" s="48">
        <v>1845</v>
      </c>
    </row>
    <row r="69" spans="1:5" ht="78.75" x14ac:dyDescent="0.25">
      <c r="A69" s="45" t="s">
        <v>406</v>
      </c>
      <c r="B69" s="135" t="s">
        <v>839</v>
      </c>
      <c r="C69" s="108" t="s">
        <v>798</v>
      </c>
      <c r="D69" s="47" t="s">
        <v>843</v>
      </c>
      <c r="E69" s="48">
        <v>330</v>
      </c>
    </row>
    <row r="70" spans="1:5" ht="78.75" x14ac:dyDescent="0.25">
      <c r="A70" s="45" t="s">
        <v>407</v>
      </c>
      <c r="B70" s="135" t="s">
        <v>839</v>
      </c>
      <c r="C70" s="108" t="s">
        <v>798</v>
      </c>
      <c r="D70" s="47" t="s">
        <v>844</v>
      </c>
      <c r="E70" s="48">
        <v>2526</v>
      </c>
    </row>
    <row r="71" spans="1:5" ht="78.75" x14ac:dyDescent="0.25">
      <c r="A71" s="45" t="s">
        <v>408</v>
      </c>
      <c r="B71" s="135" t="s">
        <v>839</v>
      </c>
      <c r="C71" s="108" t="s">
        <v>798</v>
      </c>
      <c r="D71" s="47" t="s">
        <v>845</v>
      </c>
      <c r="E71" s="48">
        <v>4550</v>
      </c>
    </row>
    <row r="72" spans="1:5" ht="78.75" x14ac:dyDescent="0.25">
      <c r="A72" s="45" t="s">
        <v>409</v>
      </c>
      <c r="B72" s="135" t="s">
        <v>52</v>
      </c>
      <c r="C72" s="108" t="s">
        <v>803</v>
      </c>
      <c r="D72" s="47" t="s">
        <v>846</v>
      </c>
      <c r="E72" s="48">
        <v>1515</v>
      </c>
    </row>
    <row r="73" spans="1:5" ht="78.75" x14ac:dyDescent="0.25">
      <c r="A73" s="45" t="s">
        <v>410</v>
      </c>
      <c r="B73" s="135" t="s">
        <v>839</v>
      </c>
      <c r="C73" s="108" t="s">
        <v>798</v>
      </c>
      <c r="D73" s="47" t="s">
        <v>847</v>
      </c>
      <c r="E73" s="48">
        <v>2380</v>
      </c>
    </row>
    <row r="74" spans="1:5" ht="78.75" x14ac:dyDescent="0.25">
      <c r="A74" s="45" t="s">
        <v>411</v>
      </c>
      <c r="B74" s="135" t="s">
        <v>839</v>
      </c>
      <c r="C74" s="108" t="s">
        <v>798</v>
      </c>
      <c r="D74" s="47" t="s">
        <v>848</v>
      </c>
      <c r="E74" s="48">
        <v>425</v>
      </c>
    </row>
    <row r="75" spans="1:5" ht="78.75" x14ac:dyDescent="0.25">
      <c r="A75" s="45" t="s">
        <v>412</v>
      </c>
      <c r="B75" s="135" t="s">
        <v>839</v>
      </c>
      <c r="C75" s="108" t="s">
        <v>798</v>
      </c>
      <c r="D75" s="47" t="s">
        <v>849</v>
      </c>
      <c r="E75" s="48">
        <v>16770.009999999998</v>
      </c>
    </row>
    <row r="76" spans="1:5" ht="78.75" x14ac:dyDescent="0.25">
      <c r="A76" s="45" t="s">
        <v>413</v>
      </c>
      <c r="B76" s="135" t="s">
        <v>839</v>
      </c>
      <c r="C76" s="108" t="s">
        <v>798</v>
      </c>
      <c r="D76" s="47" t="s">
        <v>850</v>
      </c>
      <c r="E76" s="48">
        <v>6066.54</v>
      </c>
    </row>
    <row r="77" spans="1:5" ht="78.75" x14ac:dyDescent="0.25">
      <c r="A77" s="45" t="s">
        <v>414</v>
      </c>
      <c r="B77" s="135" t="s">
        <v>839</v>
      </c>
      <c r="C77" s="108" t="s">
        <v>798</v>
      </c>
      <c r="D77" s="47" t="s">
        <v>851</v>
      </c>
      <c r="E77" s="48">
        <v>900</v>
      </c>
    </row>
    <row r="78" spans="1:5" ht="78.75" x14ac:dyDescent="0.25">
      <c r="A78" s="45" t="s">
        <v>415</v>
      </c>
      <c r="B78" s="135" t="s">
        <v>839</v>
      </c>
      <c r="C78" s="108" t="s">
        <v>798</v>
      </c>
      <c r="D78" s="47" t="s">
        <v>852</v>
      </c>
      <c r="E78" s="48">
        <v>920.55</v>
      </c>
    </row>
    <row r="79" spans="1:5" ht="78.75" x14ac:dyDescent="0.25">
      <c r="A79" s="45" t="s">
        <v>416</v>
      </c>
      <c r="B79" s="135" t="s">
        <v>839</v>
      </c>
      <c r="C79" s="108" t="s">
        <v>798</v>
      </c>
      <c r="D79" s="47" t="s">
        <v>853</v>
      </c>
      <c r="E79" s="48">
        <v>3274</v>
      </c>
    </row>
    <row r="80" spans="1:5" ht="78.75" x14ac:dyDescent="0.25">
      <c r="A80" s="45" t="s">
        <v>417</v>
      </c>
      <c r="B80" s="135" t="s">
        <v>839</v>
      </c>
      <c r="C80" s="108" t="s">
        <v>798</v>
      </c>
      <c r="D80" s="47" t="s">
        <v>854</v>
      </c>
      <c r="E80" s="48">
        <v>1543</v>
      </c>
    </row>
    <row r="81" spans="1:5" ht="78.75" x14ac:dyDescent="0.25">
      <c r="A81" s="45" t="s">
        <v>418</v>
      </c>
      <c r="B81" s="135" t="s">
        <v>140</v>
      </c>
      <c r="C81" s="108" t="s">
        <v>798</v>
      </c>
      <c r="D81" s="47" t="s">
        <v>855</v>
      </c>
      <c r="E81" s="48">
        <v>3172.2</v>
      </c>
    </row>
    <row r="82" spans="1:5" ht="78.75" x14ac:dyDescent="0.25">
      <c r="A82" s="45" t="s">
        <v>419</v>
      </c>
      <c r="B82" s="135" t="s">
        <v>839</v>
      </c>
      <c r="C82" s="108" t="s">
        <v>798</v>
      </c>
      <c r="D82" s="47" t="s">
        <v>856</v>
      </c>
      <c r="E82" s="48">
        <v>2124</v>
      </c>
    </row>
    <row r="83" spans="1:5" ht="78.75" x14ac:dyDescent="0.25">
      <c r="A83" s="45" t="s">
        <v>420</v>
      </c>
      <c r="B83" s="135" t="s">
        <v>839</v>
      </c>
      <c r="C83" s="108" t="s">
        <v>798</v>
      </c>
      <c r="D83" s="47" t="s">
        <v>857</v>
      </c>
      <c r="E83" s="48">
        <v>2000</v>
      </c>
    </row>
    <row r="84" spans="1:5" ht="78.75" x14ac:dyDescent="0.25">
      <c r="A84" s="45" t="s">
        <v>421</v>
      </c>
      <c r="B84" s="135" t="s">
        <v>839</v>
      </c>
      <c r="C84" s="108" t="s">
        <v>798</v>
      </c>
      <c r="D84" s="47" t="s">
        <v>858</v>
      </c>
      <c r="E84" s="48">
        <v>4270</v>
      </c>
    </row>
    <row r="85" spans="1:5" ht="78.75" x14ac:dyDescent="0.25">
      <c r="A85" s="45" t="s">
        <v>423</v>
      </c>
      <c r="B85" s="135" t="s">
        <v>839</v>
      </c>
      <c r="C85" s="108" t="s">
        <v>798</v>
      </c>
      <c r="D85" s="47" t="s">
        <v>859</v>
      </c>
      <c r="E85" s="48">
        <v>4815.8999999999996</v>
      </c>
    </row>
    <row r="86" spans="1:5" ht="78.75" x14ac:dyDescent="0.25">
      <c r="A86" s="45" t="s">
        <v>424</v>
      </c>
      <c r="B86" s="135" t="s">
        <v>839</v>
      </c>
      <c r="C86" s="108" t="s">
        <v>798</v>
      </c>
      <c r="D86" s="47" t="s">
        <v>860</v>
      </c>
      <c r="E86" s="48">
        <v>2865</v>
      </c>
    </row>
    <row r="87" spans="1:5" ht="78.75" x14ac:dyDescent="0.25">
      <c r="A87" s="45" t="s">
        <v>422</v>
      </c>
      <c r="B87" s="135" t="s">
        <v>839</v>
      </c>
      <c r="C87" s="108" t="s">
        <v>798</v>
      </c>
      <c r="D87" s="47" t="s">
        <v>861</v>
      </c>
      <c r="E87" s="48">
        <v>7020</v>
      </c>
    </row>
    <row r="88" spans="1:5" ht="78.75" x14ac:dyDescent="0.25">
      <c r="A88" s="45" t="s">
        <v>425</v>
      </c>
      <c r="B88" s="135" t="s">
        <v>839</v>
      </c>
      <c r="C88" s="108" t="s">
        <v>798</v>
      </c>
      <c r="D88" s="47" t="s">
        <v>862</v>
      </c>
      <c r="E88" s="48">
        <v>6817.7</v>
      </c>
    </row>
    <row r="89" spans="1:5" ht="78.75" x14ac:dyDescent="0.25">
      <c r="A89" s="45" t="s">
        <v>426</v>
      </c>
      <c r="B89" s="135" t="s">
        <v>839</v>
      </c>
      <c r="C89" s="108" t="s">
        <v>827</v>
      </c>
      <c r="D89" s="47" t="s">
        <v>863</v>
      </c>
      <c r="E89" s="48">
        <v>1000</v>
      </c>
    </row>
    <row r="90" spans="1:5" ht="78.75" x14ac:dyDescent="0.25">
      <c r="A90" s="45" t="s">
        <v>427</v>
      </c>
      <c r="B90" s="135" t="s">
        <v>839</v>
      </c>
      <c r="C90" s="108" t="s">
        <v>798</v>
      </c>
      <c r="D90" s="47" t="s">
        <v>864</v>
      </c>
      <c r="E90" s="48">
        <v>1723.8</v>
      </c>
    </row>
    <row r="91" spans="1:5" ht="78.75" x14ac:dyDescent="0.25">
      <c r="A91" s="45" t="s">
        <v>428</v>
      </c>
      <c r="B91" s="135" t="s">
        <v>141</v>
      </c>
      <c r="C91" s="108" t="s">
        <v>803</v>
      </c>
      <c r="D91" s="47" t="s">
        <v>865</v>
      </c>
      <c r="E91" s="48">
        <v>1650</v>
      </c>
    </row>
    <row r="92" spans="1:5" ht="78.75" x14ac:dyDescent="0.25">
      <c r="A92" s="45" t="s">
        <v>429</v>
      </c>
      <c r="B92" s="135" t="s">
        <v>839</v>
      </c>
      <c r="C92" s="108" t="s">
        <v>798</v>
      </c>
      <c r="D92" s="47" t="s">
        <v>866</v>
      </c>
      <c r="E92" s="48">
        <v>2592.5</v>
      </c>
    </row>
    <row r="93" spans="1:5" ht="78.75" x14ac:dyDescent="0.25">
      <c r="A93" s="45" t="s">
        <v>430</v>
      </c>
      <c r="B93" s="135" t="s">
        <v>839</v>
      </c>
      <c r="C93" s="108" t="s">
        <v>798</v>
      </c>
      <c r="D93" s="47" t="s">
        <v>867</v>
      </c>
      <c r="E93" s="48">
        <v>2550</v>
      </c>
    </row>
    <row r="94" spans="1:5" ht="78.75" x14ac:dyDescent="0.25">
      <c r="A94" s="45" t="s">
        <v>431</v>
      </c>
      <c r="B94" s="135" t="s">
        <v>839</v>
      </c>
      <c r="C94" s="108" t="s">
        <v>798</v>
      </c>
      <c r="D94" s="47" t="s">
        <v>868</v>
      </c>
      <c r="E94" s="48">
        <v>1896</v>
      </c>
    </row>
    <row r="95" spans="1:5" ht="78.75" x14ac:dyDescent="0.25">
      <c r="A95" s="45" t="s">
        <v>432</v>
      </c>
      <c r="B95" s="135" t="s">
        <v>839</v>
      </c>
      <c r="C95" s="108" t="s">
        <v>798</v>
      </c>
      <c r="D95" s="47" t="s">
        <v>869</v>
      </c>
      <c r="E95" s="48">
        <v>2099.5</v>
      </c>
    </row>
    <row r="96" spans="1:5" ht="78.75" x14ac:dyDescent="0.25">
      <c r="A96" s="45" t="s">
        <v>433</v>
      </c>
      <c r="B96" s="135" t="s">
        <v>142</v>
      </c>
      <c r="C96" s="108" t="s">
        <v>871</v>
      </c>
      <c r="D96" s="47" t="s">
        <v>870</v>
      </c>
      <c r="E96" s="48">
        <v>1050</v>
      </c>
    </row>
    <row r="97" spans="1:5" ht="78.75" x14ac:dyDescent="0.25">
      <c r="A97" s="45" t="s">
        <v>434</v>
      </c>
      <c r="B97" s="135" t="s">
        <v>839</v>
      </c>
      <c r="C97" s="108" t="s">
        <v>798</v>
      </c>
      <c r="D97" s="47" t="s">
        <v>872</v>
      </c>
      <c r="E97" s="48">
        <v>3750</v>
      </c>
    </row>
    <row r="98" spans="1:5" ht="79.5" thickBot="1" x14ac:dyDescent="0.3">
      <c r="A98" s="167" t="s">
        <v>435</v>
      </c>
      <c r="B98" s="94" t="s">
        <v>141</v>
      </c>
      <c r="C98" s="138" t="s">
        <v>803</v>
      </c>
      <c r="D98" s="95" t="s">
        <v>873</v>
      </c>
      <c r="E98" s="96">
        <v>2436</v>
      </c>
    </row>
  </sheetData>
  <conditionalFormatting sqref="C1:C16 C21 C60 C18:C19 C23:C24 C99:C1048576">
    <cfRule type="containsText" dxfId="17" priority="35" operator="containsText" text="pendiente">
      <formula>NOT(ISERROR(SEARCH("pendiente",C1)))</formula>
    </cfRule>
  </conditionalFormatting>
  <conditionalFormatting sqref="C20">
    <cfRule type="containsText" dxfId="16" priority="22" operator="containsText" text="pendiente">
      <formula>NOT(ISERROR(SEARCH("pendiente",C20)))</formula>
    </cfRule>
  </conditionalFormatting>
  <conditionalFormatting sqref="C22">
    <cfRule type="containsText" dxfId="15" priority="21" operator="containsText" text="pendiente">
      <formula>NOT(ISERROR(SEARCH("pendiente",C22)))</formula>
    </cfRule>
  </conditionalFormatting>
  <conditionalFormatting sqref="C25:C28 C30:C33 C35:C52 C54:C58">
    <cfRule type="containsText" dxfId="14" priority="20" operator="containsText" text="pendiente">
      <formula>NOT(ISERROR(SEARCH("pendiente",C25)))</formula>
    </cfRule>
  </conditionalFormatting>
  <conditionalFormatting sqref="C53">
    <cfRule type="containsText" dxfId="13" priority="19" operator="containsText" text="pendiente">
      <formula>NOT(ISERROR(SEARCH("pendiente",C53)))</formula>
    </cfRule>
  </conditionalFormatting>
  <conditionalFormatting sqref="C59">
    <cfRule type="containsText" dxfId="12" priority="18" operator="containsText" text="pendiente">
      <formula>NOT(ISERROR(SEARCH("pendiente",C59)))</formula>
    </cfRule>
  </conditionalFormatting>
  <conditionalFormatting sqref="C34">
    <cfRule type="containsText" dxfId="11" priority="17" operator="containsText" text="pendiente">
      <formula>NOT(ISERROR(SEARCH("pendiente",C34)))</formula>
    </cfRule>
  </conditionalFormatting>
  <conditionalFormatting sqref="C29">
    <cfRule type="containsText" dxfId="10" priority="16" operator="containsText" text="pendiente">
      <formula>NOT(ISERROR(SEARCH("pendiente",C29)))</formula>
    </cfRule>
  </conditionalFormatting>
  <conditionalFormatting sqref="C17">
    <cfRule type="containsText" dxfId="8" priority="14" operator="containsText" text="pendiente">
      <formula>NOT(ISERROR(SEARCH("pendiente",C17)))</formula>
    </cfRule>
  </conditionalFormatting>
  <conditionalFormatting sqref="C61">
    <cfRule type="containsText" dxfId="7" priority="13" operator="containsText" text="pendiente">
      <formula>NOT(ISERROR(SEARCH("pendiente",C61)))</formula>
    </cfRule>
  </conditionalFormatting>
  <conditionalFormatting sqref="C62">
    <cfRule type="containsText" dxfId="6" priority="12" operator="containsText" text="pendiente">
      <formula>NOT(ISERROR(SEARCH("pendiente",C62)))</formula>
    </cfRule>
  </conditionalFormatting>
  <conditionalFormatting sqref="C63:C66 C68:C71 C73:C90 C92:C97">
    <cfRule type="containsText" dxfId="5" priority="11" operator="containsText" text="pendiente">
      <formula>NOT(ISERROR(SEARCH("pendiente",C63)))</formula>
    </cfRule>
  </conditionalFormatting>
  <conditionalFormatting sqref="C91">
    <cfRule type="containsText" dxfId="4" priority="10" operator="containsText" text="pendiente">
      <formula>NOT(ISERROR(SEARCH("pendiente",C91)))</formula>
    </cfRule>
  </conditionalFormatting>
  <conditionalFormatting sqref="C98">
    <cfRule type="containsText" dxfId="3" priority="9" operator="containsText" text="pendiente">
      <formula>NOT(ISERROR(SEARCH("pendiente",C98)))</formula>
    </cfRule>
  </conditionalFormatting>
  <conditionalFormatting sqref="C72">
    <cfRule type="containsText" dxfId="2" priority="8" operator="containsText" text="pendiente">
      <formula>NOT(ISERROR(SEARCH("pendiente",C72)))</formula>
    </cfRule>
  </conditionalFormatting>
  <conditionalFormatting sqref="C67">
    <cfRule type="containsText" dxfId="1" priority="7" operator="containsText" text="pendiente">
      <formula>NOT(ISERROR(SEARCH("pendiente",C67)))</formula>
    </cfRule>
  </conditionalFormatting>
  <printOptions horizontalCentered="1" gridLinesSet="0"/>
  <pageMargins left="0.19685039370078741" right="0.19685039370078741" top="0.15748031496062992" bottom="0.39370078740157483" header="0.51181102362204722" footer="0.31496062992125984"/>
  <pageSetup paperSize="9" orientation="landscape" horizontalDpi="1200" verticalDpi="1200" r:id="rId1"/>
  <headerFooter alignWithMargins="0">
    <oddFooter>&amp;R&amp;"Arial,Cursiva"&amp;8Página  &amp;P  de  &amp;N</oddFooter>
  </headerFooter>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23</vt:i4>
      </vt:variant>
    </vt:vector>
  </HeadingPairs>
  <TitlesOfParts>
    <vt:vector size="32" baseType="lpstr">
      <vt:lpstr>DPTO02</vt:lpstr>
      <vt:lpstr>DPTO10</vt:lpstr>
      <vt:lpstr>DPTO15</vt:lpstr>
      <vt:lpstr>DPTO20</vt:lpstr>
      <vt:lpstr>DPTO30</vt:lpstr>
      <vt:lpstr>DPTO40</vt:lpstr>
      <vt:lpstr>DPTO50</vt:lpstr>
      <vt:lpstr>DPTO60</vt:lpstr>
      <vt:lpstr>DPTO70</vt:lpstr>
      <vt:lpstr>DPTO10!A_impresión_IM</vt:lpstr>
      <vt:lpstr>DPTO15!A_impresión_IM</vt:lpstr>
      <vt:lpstr>DPTO20!A_impresión_IM</vt:lpstr>
      <vt:lpstr>DPTO40!A_impresión_IM</vt:lpstr>
      <vt:lpstr>DPTO50!A_impresión_IM</vt:lpstr>
      <vt:lpstr>DPTO60!A_impresión_IM</vt:lpstr>
      <vt:lpstr>DPTO70!A_impresión_IM</vt:lpstr>
      <vt:lpstr>DPTO02!Área_de_impresión</vt:lpstr>
      <vt:lpstr>DPTO15!Área_de_impresión</vt:lpstr>
      <vt:lpstr>DPTO30!Área_de_impresión</vt:lpstr>
      <vt:lpstr>DPTO40!Área_de_impresión</vt:lpstr>
      <vt:lpstr>DPTO50!Área_de_impresión</vt:lpstr>
      <vt:lpstr>DPTO60!Área_de_impresión</vt:lpstr>
      <vt:lpstr>DPTO70!Área_de_impresión</vt:lpstr>
      <vt:lpstr>DPTO02!Títulos_a_imprimir</vt:lpstr>
      <vt:lpstr>DPTO10!Títulos_a_imprimir</vt:lpstr>
      <vt:lpstr>DPTO15!Títulos_a_imprimir</vt:lpstr>
      <vt:lpstr>DPTO20!Títulos_a_imprimir</vt:lpstr>
      <vt:lpstr>DPTO30!Títulos_a_imprimir</vt:lpstr>
      <vt:lpstr>DPTO40!Títulos_a_imprimir</vt:lpstr>
      <vt:lpstr>DPTO50!Títulos_a_imprimir</vt:lpstr>
      <vt:lpstr>DPTO60!Títulos_a_imprimir</vt:lpstr>
      <vt:lpstr>DPTO70!Títulos_a_imprimir</vt:lpstr>
    </vt:vector>
  </TitlesOfParts>
  <Company>DFA-AFA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erodriguez</dc:creator>
  <cp:lastModifiedBy>Larruzea Marijuan, Estibaliz</cp:lastModifiedBy>
  <cp:lastPrinted>2023-05-18T10:01:56Z</cp:lastPrinted>
  <dcterms:created xsi:type="dcterms:W3CDTF">2018-01-10T06:44:20Z</dcterms:created>
  <dcterms:modified xsi:type="dcterms:W3CDTF">2023-12-12T12:34:09Z</dcterms:modified>
</cp:coreProperties>
</file>