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8_{25242E68-D466-421B-8930-8DA0894A1785}" xr6:coauthVersionLast="47" xr6:coauthVersionMax="47" xr10:uidLastSave="{00000000-0000-0000-0000-000000000000}"/>
  <bookViews>
    <workbookView xWindow="-120" yWindow="-120" windowWidth="20730" windowHeight="11160" xr2:uid="{4DDBC270-5516-4E37-9CF4-374A2AD7D735}"/>
  </bookViews>
  <sheets>
    <sheet name="2025" sheetId="8" r:id="rId1"/>
    <sheet name="2024" sheetId="7" r:id="rId2"/>
    <sheet name="2023" sheetId="6" r:id="rId3"/>
    <sheet name="2022" sheetId="5" r:id="rId4"/>
    <sheet name="2021" sheetId="1" r:id="rId5"/>
    <sheet name="2019-2020" sheetId="2" r:id="rId6"/>
    <sheet name="2018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8" l="1"/>
  <c r="F4" i="8"/>
  <c r="F3" i="8"/>
  <c r="F6" i="8" s="1"/>
  <c r="D6" i="8"/>
  <c r="B6" i="8"/>
  <c r="E6" i="8"/>
  <c r="C6" i="8"/>
  <c r="G5" i="8"/>
  <c r="G4" i="8"/>
  <c r="G3" i="8"/>
  <c r="I6" i="7"/>
  <c r="I5" i="7"/>
  <c r="I4" i="7"/>
  <c r="I3" i="7"/>
  <c r="I3" i="1"/>
  <c r="H4" i="7"/>
  <c r="H5" i="7"/>
  <c r="H6" i="7"/>
  <c r="I8" i="6"/>
  <c r="I7" i="6"/>
  <c r="H8" i="6"/>
  <c r="H7" i="6"/>
  <c r="H3" i="7"/>
  <c r="C6" i="7"/>
  <c r="E6" i="7"/>
  <c r="G6" i="7"/>
  <c r="G5" i="7"/>
  <c r="G4" i="7"/>
  <c r="G3" i="7"/>
  <c r="D6" i="7"/>
  <c r="B6" i="7"/>
  <c r="F6" i="7" s="1"/>
  <c r="F5" i="7"/>
  <c r="F4" i="7"/>
  <c r="F3" i="7"/>
  <c r="E6" i="6"/>
  <c r="C6" i="6"/>
  <c r="G6" i="6" s="1"/>
  <c r="D6" i="6"/>
  <c r="B6" i="6"/>
  <c r="G5" i="6"/>
  <c r="H5" i="6" s="1"/>
  <c r="F5" i="6"/>
  <c r="G4" i="6"/>
  <c r="F4" i="6"/>
  <c r="G3" i="6"/>
  <c r="F3" i="6"/>
  <c r="B7" i="2"/>
  <c r="G4" i="5"/>
  <c r="I4" i="5" s="1"/>
  <c r="G5" i="5"/>
  <c r="G3" i="5"/>
  <c r="E6" i="5"/>
  <c r="G6" i="5" s="1"/>
  <c r="C6" i="5"/>
  <c r="D6" i="5"/>
  <c r="B6" i="5"/>
  <c r="F5" i="5"/>
  <c r="F4" i="5"/>
  <c r="F3" i="5"/>
  <c r="G4" i="1"/>
  <c r="I4" i="1" s="1"/>
  <c r="G5" i="1"/>
  <c r="I5" i="1" s="1"/>
  <c r="G3" i="1"/>
  <c r="C6" i="1"/>
  <c r="D6" i="1"/>
  <c r="E6" i="1"/>
  <c r="B6" i="1"/>
  <c r="F4" i="1"/>
  <c r="F5" i="1"/>
  <c r="H5" i="1" s="1"/>
  <c r="F3" i="1"/>
  <c r="H3" i="1" s="1"/>
  <c r="C6" i="3"/>
  <c r="B6" i="3"/>
  <c r="D5" i="3"/>
  <c r="D4" i="3"/>
  <c r="D3" i="3"/>
  <c r="F7" i="2"/>
  <c r="E7" i="2"/>
  <c r="C7" i="2"/>
  <c r="G6" i="2"/>
  <c r="D6" i="2"/>
  <c r="G5" i="2"/>
  <c r="D5" i="2"/>
  <c r="G4" i="2"/>
  <c r="D4" i="2"/>
  <c r="G3" i="2"/>
  <c r="D3" i="2"/>
  <c r="I3" i="8" l="1"/>
  <c r="I5" i="8"/>
  <c r="I4" i="8"/>
  <c r="G6" i="8"/>
  <c r="H3" i="8"/>
  <c r="H4" i="8"/>
  <c r="H5" i="8"/>
  <c r="H4" i="6"/>
  <c r="F6" i="6"/>
  <c r="H6" i="6" s="1"/>
  <c r="H3" i="6"/>
  <c r="I3" i="6"/>
  <c r="I4" i="6"/>
  <c r="I5" i="6"/>
  <c r="I6" i="6"/>
  <c r="H4" i="5"/>
  <c r="I5" i="5"/>
  <c r="H3" i="5"/>
  <c r="H5" i="5"/>
  <c r="D7" i="2"/>
  <c r="I3" i="5"/>
  <c r="G7" i="2"/>
  <c r="D6" i="3"/>
  <c r="F6" i="5"/>
  <c r="H4" i="1"/>
  <c r="G6" i="1"/>
  <c r="F6" i="1"/>
  <c r="H6" i="1" s="1"/>
  <c r="I6" i="8" l="1"/>
  <c r="H6" i="8"/>
  <c r="H6" i="5"/>
  <c r="I6" i="5"/>
  <c r="I6" i="1"/>
</calcChain>
</file>

<file path=xl/sharedStrings.xml><?xml version="1.0" encoding="utf-8"?>
<sst xmlns="http://schemas.openxmlformats.org/spreadsheetml/2006/main" count="122" uniqueCount="54">
  <si>
    <t>G/H</t>
  </si>
  <si>
    <t>E/M</t>
  </si>
  <si>
    <t>Eguneratze data: 2021/12/31</t>
  </si>
  <si>
    <t>Fecha actualización: 31/12/2021</t>
  </si>
  <si>
    <t>Kontzeptua / Concepto</t>
  </si>
  <si>
    <t>Karrerako funtzionarioak / Personal funcionario de carrera</t>
  </si>
  <si>
    <t>Behin-behineko langileak / Personal eventual</t>
  </si>
  <si>
    <t>Bitarteko funtzionarioak - Programako funtzionarioak - Praktiketako funtzionarioak / Personal funcionario interino - Personal funcionario de programa - Personal funcionario en prácticas</t>
  </si>
  <si>
    <t>Kontzeptua/Concepto</t>
  </si>
  <si>
    <t>Karrerako funtzionarioak/ Funcionarias/os de carrera</t>
  </si>
  <si>
    <t>Bitarteko funtzionarioak / Funcionarias/os interinas/os</t>
  </si>
  <si>
    <t>Behin-behineko langileak/ Personal eventual</t>
  </si>
  <si>
    <t>Guztira/Total</t>
  </si>
  <si>
    <t>Eguneratze data: 2020/12/31</t>
  </si>
  <si>
    <t>Fecha actualización: 31/12/2020</t>
  </si>
  <si>
    <t>Eguneratze data: 2018/01/15</t>
  </si>
  <si>
    <t>Fecha actualización: 15/01/2018</t>
  </si>
  <si>
    <t>Programako bitarteko funtzionarioak/ Funcionarias/os interinas/os de programa</t>
  </si>
  <si>
    <t>Eguneratze data: 2022/12/31</t>
  </si>
  <si>
    <t>Fecha actualización: 31/12/2022</t>
  </si>
  <si>
    <t>G/H - Gizonak/Hombres</t>
  </si>
  <si>
    <t>E/M - Emakumeak/Mujeres</t>
  </si>
  <si>
    <t>2021/12/31
31/12/2021 
Guztira / Total</t>
  </si>
  <si>
    <t>2022/12/31
31/12/2022 
Guztira / Total</t>
  </si>
  <si>
    <t>2019/12/31
31/12/2019 
Guztira / Total</t>
  </si>
  <si>
    <t>2020/12/31
31/12/2020 
Guztira / Total</t>
  </si>
  <si>
    <t>2020/12/31
31/12/2020
E/M</t>
  </si>
  <si>
    <t>2020/12/31
31/12/2020
G/H</t>
  </si>
  <si>
    <t>2019/12/31
31/12/2019
E/M</t>
  </si>
  <si>
    <t>2019/12/31
31/12/2019
G/H</t>
  </si>
  <si>
    <t>Aldaketa/Variación
Kopurua/Número</t>
  </si>
  <si>
    <t>Aldaketa/Variación
%</t>
  </si>
  <si>
    <t>2021/12/31
31/12/2021
G/H</t>
  </si>
  <si>
    <t>2021/12/31
31/12/2021
E/M</t>
  </si>
  <si>
    <t>Aldaketa/ Variación
Kopurua/ Número</t>
  </si>
  <si>
    <t>2022/12/31
31/12/2022
E/M</t>
  </si>
  <si>
    <t>2022/12/31
31/12/2022
G/H</t>
  </si>
  <si>
    <t>LANGILEAK / PERSONAL EMPLEADO</t>
  </si>
  <si>
    <t xml:space="preserve"> LANGILEAK / PERSONAL EMPLEADO</t>
  </si>
  <si>
    <t>Eguneratze data: 2023/12/31</t>
  </si>
  <si>
    <t>Fecha actualización: 31/12/2023</t>
  </si>
  <si>
    <t>2023/12/31
31/12/2023
G/H</t>
  </si>
  <si>
    <t>2023/12/31
31/12/2023
E/M</t>
  </si>
  <si>
    <t>2023/12/31
31/12/2023 
Guztira / Total</t>
  </si>
  <si>
    <t>Eguneratze data: 2024/12/31</t>
  </si>
  <si>
    <t>Fecha actualización: 31/12/2024</t>
  </si>
  <si>
    <t>2024/12/31
31/12/2024
G/H</t>
  </si>
  <si>
    <t>2024/12/31
31/12/2024
E/M</t>
  </si>
  <si>
    <t>2024/12/31
31/12/2024
Guztira / Total</t>
  </si>
  <si>
    <t>2025/12/31
31/12/2025
Guztira / Total</t>
  </si>
  <si>
    <t>2025/12/31
31/12/2025
G/H</t>
  </si>
  <si>
    <t>2025/12/31
31/12/2025
E/M</t>
  </si>
  <si>
    <t>Eguneratze data: 2025/12/31</t>
  </si>
  <si>
    <t>Fecha actualización: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</si>
</sst>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10" fontId="0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4" fillId="0" borderId="0" xfId="0" applyFont="1"/>
    <xf numFmtId="0" fontId="0" fillId="3" borderId="3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0" fontId="3" fillId="3" borderId="2" xfId="1" applyNumberFormat="1" applyFont="1" applyFill="1" applyBorder="1" applyAlignment="1">
      <alignment horizontal="center" vertical="center"/>
    </xf>
    <xf numFmtId="0" fontId="0" fillId="0" borderId="0" xfId="0" applyFont="1"/>
    <xf numFmtId="10" fontId="3" fillId="3" borderId="4" xfId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10" fontId="0" fillId="3" borderId="2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/>
    </xf>
    <xf numFmtId="10" fontId="0" fillId="3" borderId="4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14" fontId="0" fillId="0" borderId="0" xfId="0" applyNumberFormat="1" applyFont="1"/>
    <xf numFmtId="0" fontId="0" fillId="4" borderId="6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EB25E-6EC2-4DB6-B096-FB9FAA03367A}">
  <sheetPr>
    <pageSetUpPr fitToPage="1"/>
  </sheetPr>
  <dimension ref="A1:J11"/>
  <sheetViews>
    <sheetView tabSelected="1" workbookViewId="0">
      <selection activeCell="A9" sqref="A9"/>
    </sheetView>
  </sheetViews>
  <sheetFormatPr baseColWidth="10" defaultRowHeight="31.5" customHeight="1" x14ac:dyDescent="0.25"/>
  <cols>
    <col min="1" max="1" width="39.85546875" customWidth="1"/>
    <col min="2" max="3" width="14.42578125" customWidth="1"/>
    <col min="4" max="5" width="12.7109375" customWidth="1"/>
    <col min="6" max="6" width="12" bestFit="1" customWidth="1"/>
    <col min="7" max="7" width="12" customWidth="1"/>
    <col min="8" max="8" width="16.85546875" bestFit="1" customWidth="1"/>
    <col min="9" max="9" width="16.42578125" bestFit="1" customWidth="1"/>
  </cols>
  <sheetData>
    <row r="1" spans="1:10" ht="15.75" thickBot="1" x14ac:dyDescent="0.3">
      <c r="A1" s="12" t="s">
        <v>37</v>
      </c>
      <c r="B1" s="12"/>
      <c r="C1" s="12"/>
      <c r="D1" s="12"/>
      <c r="E1" s="12"/>
      <c r="F1" s="12"/>
      <c r="G1" s="12"/>
      <c r="H1" s="12"/>
      <c r="I1" s="12"/>
    </row>
    <row r="2" spans="1:10" ht="36" x14ac:dyDescent="0.25">
      <c r="A2" s="31" t="s">
        <v>4</v>
      </c>
      <c r="B2" s="32" t="s">
        <v>46</v>
      </c>
      <c r="C2" s="32" t="s">
        <v>50</v>
      </c>
      <c r="D2" s="32" t="s">
        <v>47</v>
      </c>
      <c r="E2" s="32" t="s">
        <v>51</v>
      </c>
      <c r="F2" s="32" t="s">
        <v>48</v>
      </c>
      <c r="G2" s="32" t="s">
        <v>49</v>
      </c>
      <c r="H2" s="32" t="s">
        <v>34</v>
      </c>
      <c r="I2" s="33" t="s">
        <v>31</v>
      </c>
    </row>
    <row r="3" spans="1:10" ht="31.5" customHeight="1" x14ac:dyDescent="0.25">
      <c r="A3" s="29" t="s">
        <v>5</v>
      </c>
      <c r="B3" s="8">
        <v>278</v>
      </c>
      <c r="C3" s="8">
        <v>274</v>
      </c>
      <c r="D3" s="8">
        <v>329</v>
      </c>
      <c r="E3" s="8">
        <v>334</v>
      </c>
      <c r="F3" s="8">
        <f>SUM(B3+D3)</f>
        <v>607</v>
      </c>
      <c r="G3" s="8">
        <f>SUM(C3+E3)</f>
        <v>608</v>
      </c>
      <c r="H3" s="10">
        <f>G3-F3</f>
        <v>1</v>
      </c>
      <c r="I3" s="11">
        <f>(G3-F3)/F3</f>
        <v>1.6474464579901153E-3</v>
      </c>
      <c r="J3" s="3"/>
    </row>
    <row r="4" spans="1:10" ht="67.5" customHeight="1" x14ac:dyDescent="0.25">
      <c r="A4" s="29" t="s">
        <v>7</v>
      </c>
      <c r="B4" s="8">
        <v>132</v>
      </c>
      <c r="C4" s="8">
        <v>128</v>
      </c>
      <c r="D4" s="8">
        <v>235</v>
      </c>
      <c r="E4" s="8">
        <v>245</v>
      </c>
      <c r="F4" s="8">
        <f>B4+D4</f>
        <v>367</v>
      </c>
      <c r="G4" s="8">
        <f>C4+E4</f>
        <v>373</v>
      </c>
      <c r="H4" s="10">
        <f>G4-F4</f>
        <v>6</v>
      </c>
      <c r="I4" s="11">
        <f>(G4-F4)/F4</f>
        <v>1.6348773841961851E-2</v>
      </c>
      <c r="J4" s="2"/>
    </row>
    <row r="5" spans="1:10" ht="31.5" customHeight="1" x14ac:dyDescent="0.25">
      <c r="A5" s="29" t="s">
        <v>6</v>
      </c>
      <c r="B5" s="8">
        <v>6</v>
      </c>
      <c r="C5" s="8">
        <v>6</v>
      </c>
      <c r="D5" s="8">
        <v>11</v>
      </c>
      <c r="E5" s="8">
        <v>12</v>
      </c>
      <c r="F5" s="8">
        <f>B5+D5</f>
        <v>17</v>
      </c>
      <c r="G5" s="8">
        <f>C5+E5</f>
        <v>18</v>
      </c>
      <c r="H5" s="10">
        <f>G5-F5</f>
        <v>1</v>
      </c>
      <c r="I5" s="11">
        <f>(G5-F5)/F5</f>
        <v>5.8823529411764705E-2</v>
      </c>
      <c r="J5" s="2"/>
    </row>
    <row r="6" spans="1:10" ht="23.25" customHeight="1" thickBot="1" x14ac:dyDescent="0.3">
      <c r="A6" s="30" t="s">
        <v>12</v>
      </c>
      <c r="B6" s="7">
        <f t="shared" ref="B6:G6" si="0">SUM(B3:B5)</f>
        <v>416</v>
      </c>
      <c r="C6" s="7">
        <f t="shared" si="0"/>
        <v>408</v>
      </c>
      <c r="D6" s="7">
        <f t="shared" si="0"/>
        <v>575</v>
      </c>
      <c r="E6" s="7">
        <f t="shared" si="0"/>
        <v>591</v>
      </c>
      <c r="F6" s="7">
        <f t="shared" si="0"/>
        <v>991</v>
      </c>
      <c r="G6" s="7">
        <f t="shared" si="0"/>
        <v>999</v>
      </c>
      <c r="H6" s="7">
        <f>G6-F6</f>
        <v>8</v>
      </c>
      <c r="I6" s="13">
        <f>(G6-F6)/F6</f>
        <v>8.0726538849646822E-3</v>
      </c>
      <c r="J6" s="2"/>
    </row>
    <row r="7" spans="1:10" ht="15" x14ac:dyDescent="0.25">
      <c r="A7" s="12" t="s">
        <v>52</v>
      </c>
      <c r="B7" s="12"/>
      <c r="C7" s="12"/>
      <c r="D7" s="12"/>
      <c r="E7" s="12"/>
      <c r="F7" s="12"/>
      <c r="G7" s="12"/>
      <c r="H7" s="12"/>
      <c r="I7" s="12"/>
      <c r="J7" s="2"/>
    </row>
    <row r="8" spans="1:10" ht="15" x14ac:dyDescent="0.25">
      <c r="A8" s="12" t="s">
        <v>53</v>
      </c>
      <c r="B8" s="12"/>
      <c r="C8" s="12"/>
      <c r="D8" s="12"/>
      <c r="E8" s="12"/>
      <c r="F8" s="12"/>
      <c r="G8" s="12"/>
      <c r="H8" s="12"/>
      <c r="I8" s="12"/>
    </row>
    <row r="9" spans="1:10" ht="13.5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10" ht="15" x14ac:dyDescent="0.25">
      <c r="A10" s="6" t="s">
        <v>20</v>
      </c>
      <c r="B10" s="12"/>
      <c r="C10" s="12"/>
      <c r="D10" s="12"/>
      <c r="E10" s="12"/>
      <c r="F10" s="12"/>
      <c r="G10" s="12"/>
      <c r="H10" s="12"/>
      <c r="I10" s="12"/>
    </row>
    <row r="11" spans="1:10" ht="15" x14ac:dyDescent="0.25">
      <c r="A11" s="6" t="s">
        <v>21</v>
      </c>
    </row>
  </sheetData>
  <pageMargins left="0.7" right="0.7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72D3B-A474-40F6-8731-A2CF1CA5E636}">
  <sheetPr>
    <pageSetUpPr fitToPage="1"/>
  </sheetPr>
  <dimension ref="A1:J11"/>
  <sheetViews>
    <sheetView workbookViewId="0">
      <selection activeCell="I3" sqref="I3"/>
    </sheetView>
  </sheetViews>
  <sheetFormatPr baseColWidth="10" defaultRowHeight="31.5" customHeight="1" x14ac:dyDescent="0.25"/>
  <cols>
    <col min="1" max="1" width="39.85546875" customWidth="1"/>
    <col min="2" max="3" width="14.42578125" customWidth="1"/>
    <col min="4" max="5" width="12.7109375" customWidth="1"/>
    <col min="6" max="6" width="12" bestFit="1" customWidth="1"/>
    <col min="7" max="7" width="12" customWidth="1"/>
    <col min="8" max="8" width="16.85546875" bestFit="1" customWidth="1"/>
    <col min="9" max="9" width="16.42578125" bestFit="1" customWidth="1"/>
  </cols>
  <sheetData>
    <row r="1" spans="1:10" ht="15.75" thickBot="1" x14ac:dyDescent="0.3">
      <c r="A1" s="12" t="s">
        <v>37</v>
      </c>
      <c r="B1" s="12"/>
      <c r="C1" s="12"/>
      <c r="D1" s="12"/>
      <c r="E1" s="12"/>
      <c r="F1" s="12"/>
      <c r="G1" s="12"/>
      <c r="H1" s="12"/>
      <c r="I1" s="12"/>
    </row>
    <row r="2" spans="1:10" ht="36" x14ac:dyDescent="0.25">
      <c r="A2" s="31" t="s">
        <v>4</v>
      </c>
      <c r="B2" s="32" t="s">
        <v>41</v>
      </c>
      <c r="C2" s="32" t="s">
        <v>46</v>
      </c>
      <c r="D2" s="32" t="s">
        <v>42</v>
      </c>
      <c r="E2" s="32" t="s">
        <v>47</v>
      </c>
      <c r="F2" s="32" t="s">
        <v>43</v>
      </c>
      <c r="G2" s="32" t="s">
        <v>48</v>
      </c>
      <c r="H2" s="32" t="s">
        <v>34</v>
      </c>
      <c r="I2" s="33" t="s">
        <v>31</v>
      </c>
    </row>
    <row r="3" spans="1:10" ht="31.5" customHeight="1" x14ac:dyDescent="0.25">
      <c r="A3" s="29" t="s">
        <v>5</v>
      </c>
      <c r="B3" s="8">
        <v>219</v>
      </c>
      <c r="C3" s="8">
        <v>278</v>
      </c>
      <c r="D3" s="8">
        <v>250</v>
      </c>
      <c r="E3" s="8">
        <v>329</v>
      </c>
      <c r="F3" s="8">
        <f>B3+D3</f>
        <v>469</v>
      </c>
      <c r="G3" s="8">
        <f>SUM(C3+E3)</f>
        <v>607</v>
      </c>
      <c r="H3" s="10">
        <f>G3-F3</f>
        <v>138</v>
      </c>
      <c r="I3" s="11">
        <f>(G3-F3)/F3</f>
        <v>0.29424307036247332</v>
      </c>
      <c r="J3" s="3"/>
    </row>
    <row r="4" spans="1:10" ht="67.5" customHeight="1" x14ac:dyDescent="0.25">
      <c r="A4" s="29" t="s">
        <v>7</v>
      </c>
      <c r="B4" s="8">
        <v>218</v>
      </c>
      <c r="C4" s="8">
        <v>132</v>
      </c>
      <c r="D4" s="8">
        <v>304</v>
      </c>
      <c r="E4" s="8">
        <v>235</v>
      </c>
      <c r="F4" s="8">
        <f>B4+D4</f>
        <v>522</v>
      </c>
      <c r="G4" s="8">
        <f>C4+E4</f>
        <v>367</v>
      </c>
      <c r="H4" s="10">
        <f>G4-F4</f>
        <v>-155</v>
      </c>
      <c r="I4" s="11">
        <f>(G4-F4)/F4</f>
        <v>-0.29693486590038315</v>
      </c>
      <c r="J4" s="2"/>
    </row>
    <row r="5" spans="1:10" ht="31.5" customHeight="1" x14ac:dyDescent="0.25">
      <c r="A5" s="29" t="s">
        <v>6</v>
      </c>
      <c r="B5" s="8">
        <v>6</v>
      </c>
      <c r="C5" s="8">
        <v>6</v>
      </c>
      <c r="D5" s="8">
        <v>12</v>
      </c>
      <c r="E5" s="8">
        <v>11</v>
      </c>
      <c r="F5" s="8">
        <f>B5+D5</f>
        <v>18</v>
      </c>
      <c r="G5" s="8">
        <f>C5+E5</f>
        <v>17</v>
      </c>
      <c r="H5" s="10">
        <f>G5-F5</f>
        <v>-1</v>
      </c>
      <c r="I5" s="11">
        <f>(G5-F5)/F5</f>
        <v>-5.5555555555555552E-2</v>
      </c>
      <c r="J5" s="2"/>
    </row>
    <row r="6" spans="1:10" ht="23.25" customHeight="1" thickBot="1" x14ac:dyDescent="0.3">
      <c r="A6" s="30" t="s">
        <v>12</v>
      </c>
      <c r="B6" s="7">
        <f>SUM(B3:B5)</f>
        <v>443</v>
      </c>
      <c r="C6" s="7">
        <f>SUM(C3:C5)</f>
        <v>416</v>
      </c>
      <c r="D6" s="7">
        <f>SUM(D3:D5)</f>
        <v>566</v>
      </c>
      <c r="E6" s="7">
        <f>SUM(E3:E5)</f>
        <v>575</v>
      </c>
      <c r="F6" s="7">
        <f>B6+D6</f>
        <v>1009</v>
      </c>
      <c r="G6" s="7">
        <f>SUM(G3:G5)</f>
        <v>991</v>
      </c>
      <c r="H6" s="7">
        <f>G6-F6</f>
        <v>-18</v>
      </c>
      <c r="I6" s="13">
        <f>(G6-F6)/F6</f>
        <v>-1.7839444995044598E-2</v>
      </c>
      <c r="J6" s="2"/>
    </row>
    <row r="7" spans="1:10" ht="15" x14ac:dyDescent="0.25">
      <c r="A7" s="12" t="s">
        <v>44</v>
      </c>
      <c r="B7" s="12"/>
      <c r="C7" s="12"/>
      <c r="D7" s="12"/>
      <c r="E7" s="12"/>
      <c r="F7" s="12"/>
      <c r="G7" s="12"/>
      <c r="H7" s="12"/>
      <c r="I7" s="12"/>
      <c r="J7" s="2"/>
    </row>
    <row r="8" spans="1:10" ht="15" x14ac:dyDescent="0.25">
      <c r="A8" s="12" t="s">
        <v>45</v>
      </c>
      <c r="B8" s="12"/>
      <c r="C8" s="12"/>
      <c r="D8" s="12"/>
      <c r="E8" s="12"/>
      <c r="F8" s="12"/>
      <c r="G8" s="12"/>
      <c r="H8" s="12"/>
      <c r="I8" s="12"/>
    </row>
    <row r="9" spans="1:10" ht="13.5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10" ht="15" x14ac:dyDescent="0.25">
      <c r="A10" s="6" t="s">
        <v>20</v>
      </c>
      <c r="B10" s="12"/>
      <c r="C10" s="12"/>
      <c r="D10" s="12"/>
      <c r="E10" s="12"/>
      <c r="F10" s="12"/>
      <c r="G10" s="12"/>
      <c r="H10" s="12"/>
      <c r="I10" s="12"/>
    </row>
    <row r="11" spans="1:10" ht="15" x14ac:dyDescent="0.25">
      <c r="A11" s="6" t="s">
        <v>21</v>
      </c>
    </row>
  </sheetData>
  <pageMargins left="0.7" right="0.7" top="0.75" bottom="0.75" header="0.3" footer="0.3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D7DE8-A1E2-4C54-BC3A-1999EE34A0EB}">
  <sheetPr>
    <pageSetUpPr fitToPage="1"/>
  </sheetPr>
  <dimension ref="A1:J11"/>
  <sheetViews>
    <sheetView workbookViewId="0">
      <selection activeCell="I3" sqref="I3"/>
    </sheetView>
  </sheetViews>
  <sheetFormatPr baseColWidth="10" defaultRowHeight="31.5" customHeight="1" x14ac:dyDescent="0.25"/>
  <cols>
    <col min="1" max="1" width="39.85546875" customWidth="1"/>
    <col min="2" max="3" width="14.42578125" customWidth="1"/>
    <col min="4" max="5" width="12.7109375" customWidth="1"/>
    <col min="6" max="7" width="12" bestFit="1" customWidth="1"/>
    <col min="8" max="8" width="16.85546875" bestFit="1" customWidth="1"/>
    <col min="9" max="9" width="16.42578125" bestFit="1" customWidth="1"/>
  </cols>
  <sheetData>
    <row r="1" spans="1:10" ht="15.75" thickBot="1" x14ac:dyDescent="0.3">
      <c r="A1" s="12" t="s">
        <v>37</v>
      </c>
      <c r="B1" s="12"/>
      <c r="C1" s="12"/>
      <c r="D1" s="12"/>
      <c r="E1" s="12"/>
      <c r="F1" s="12"/>
      <c r="G1" s="12"/>
      <c r="H1" s="12"/>
      <c r="I1" s="12"/>
    </row>
    <row r="2" spans="1:10" ht="36" x14ac:dyDescent="0.25">
      <c r="A2" s="31" t="s">
        <v>4</v>
      </c>
      <c r="B2" s="32" t="s">
        <v>36</v>
      </c>
      <c r="C2" s="32" t="s">
        <v>41</v>
      </c>
      <c r="D2" s="32" t="s">
        <v>35</v>
      </c>
      <c r="E2" s="32" t="s">
        <v>42</v>
      </c>
      <c r="F2" s="32" t="s">
        <v>23</v>
      </c>
      <c r="G2" s="32" t="s">
        <v>43</v>
      </c>
      <c r="H2" s="32" t="s">
        <v>34</v>
      </c>
      <c r="I2" s="33" t="s">
        <v>31</v>
      </c>
    </row>
    <row r="3" spans="1:10" ht="31.5" customHeight="1" x14ac:dyDescent="0.25">
      <c r="A3" s="29" t="s">
        <v>5</v>
      </c>
      <c r="B3" s="8">
        <v>234</v>
      </c>
      <c r="C3" s="8">
        <v>219</v>
      </c>
      <c r="D3" s="8">
        <v>256</v>
      </c>
      <c r="E3" s="8">
        <v>250</v>
      </c>
      <c r="F3" s="8">
        <f>B3+D3</f>
        <v>490</v>
      </c>
      <c r="G3" s="8">
        <f>C3+E3</f>
        <v>469</v>
      </c>
      <c r="H3" s="10">
        <f>G3-F3</f>
        <v>-21</v>
      </c>
      <c r="I3" s="11">
        <f>(G3-F3)/F3</f>
        <v>-4.2857142857142858E-2</v>
      </c>
      <c r="J3" s="3"/>
    </row>
    <row r="4" spans="1:10" ht="67.5" customHeight="1" x14ac:dyDescent="0.25">
      <c r="A4" s="29" t="s">
        <v>7</v>
      </c>
      <c r="B4" s="8">
        <v>190</v>
      </c>
      <c r="C4" s="8">
        <v>218</v>
      </c>
      <c r="D4" s="8">
        <v>284</v>
      </c>
      <c r="E4" s="8">
        <v>304</v>
      </c>
      <c r="F4" s="8">
        <f>B4+D4</f>
        <v>474</v>
      </c>
      <c r="G4" s="8">
        <f t="shared" ref="G4:G6" si="0">C4+E4</f>
        <v>522</v>
      </c>
      <c r="H4" s="10">
        <f t="shared" ref="H4:H8" si="1">G4-F4</f>
        <v>48</v>
      </c>
      <c r="I4" s="11">
        <f t="shared" ref="I4:I6" si="2">(G4-F4)/F4</f>
        <v>0.10126582278481013</v>
      </c>
      <c r="J4" s="2"/>
    </row>
    <row r="5" spans="1:10" ht="31.5" customHeight="1" x14ac:dyDescent="0.25">
      <c r="A5" s="29" t="s">
        <v>6</v>
      </c>
      <c r="B5" s="8">
        <v>5</v>
      </c>
      <c r="C5" s="8">
        <v>6</v>
      </c>
      <c r="D5" s="8">
        <v>13</v>
      </c>
      <c r="E5" s="8">
        <v>12</v>
      </c>
      <c r="F5" s="8">
        <f>B5+D5</f>
        <v>18</v>
      </c>
      <c r="G5" s="8">
        <f t="shared" si="0"/>
        <v>18</v>
      </c>
      <c r="H5" s="10">
        <f t="shared" si="1"/>
        <v>0</v>
      </c>
      <c r="I5" s="11">
        <f t="shared" si="2"/>
        <v>0</v>
      </c>
      <c r="J5" s="2"/>
    </row>
    <row r="6" spans="1:10" ht="23.25" customHeight="1" thickBot="1" x14ac:dyDescent="0.3">
      <c r="A6" s="30" t="s">
        <v>12</v>
      </c>
      <c r="B6" s="7">
        <f>SUM(B3:B5)</f>
        <v>429</v>
      </c>
      <c r="C6" s="7">
        <f>SUM(C3:C5)</f>
        <v>443</v>
      </c>
      <c r="D6" s="7">
        <f>SUM(D3:D5)</f>
        <v>553</v>
      </c>
      <c r="E6" s="7">
        <f>SUM(E3:E5)</f>
        <v>566</v>
      </c>
      <c r="F6" s="7">
        <f>SUM(F3:F5)</f>
        <v>982</v>
      </c>
      <c r="G6" s="7">
        <f t="shared" si="0"/>
        <v>1009</v>
      </c>
      <c r="H6" s="7">
        <f t="shared" si="1"/>
        <v>27</v>
      </c>
      <c r="I6" s="13">
        <f t="shared" si="2"/>
        <v>2.7494908350305498E-2</v>
      </c>
      <c r="J6" s="2"/>
    </row>
    <row r="7" spans="1:10" ht="15" x14ac:dyDescent="0.25">
      <c r="A7" s="12" t="s">
        <v>39</v>
      </c>
      <c r="B7" s="12"/>
      <c r="C7" s="12"/>
      <c r="D7" s="12"/>
      <c r="E7" s="12"/>
      <c r="F7" s="12">
        <v>200</v>
      </c>
      <c r="G7" s="12">
        <v>400</v>
      </c>
      <c r="H7">
        <f t="shared" si="1"/>
        <v>200</v>
      </c>
      <c r="I7" s="11">
        <f>(G7-F7)/G7</f>
        <v>0.5</v>
      </c>
      <c r="J7" s="2"/>
    </row>
    <row r="8" spans="1:10" ht="15" x14ac:dyDescent="0.25">
      <c r="A8" s="12" t="s">
        <v>40</v>
      </c>
      <c r="B8" s="12"/>
      <c r="C8" s="12"/>
      <c r="D8" s="12"/>
      <c r="E8" s="12"/>
      <c r="F8" s="12">
        <v>400</v>
      </c>
      <c r="G8" s="12">
        <v>200</v>
      </c>
      <c r="H8">
        <f t="shared" si="1"/>
        <v>-200</v>
      </c>
      <c r="I8" s="11">
        <f>(G8-F8)/F8</f>
        <v>-0.5</v>
      </c>
    </row>
    <row r="9" spans="1:10" ht="13.5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10" ht="15" x14ac:dyDescent="0.25">
      <c r="A10" s="6" t="s">
        <v>20</v>
      </c>
      <c r="B10" s="12"/>
      <c r="C10" s="12"/>
      <c r="D10" s="12"/>
      <c r="E10" s="12"/>
      <c r="F10" s="12"/>
      <c r="G10" s="12"/>
      <c r="H10" s="12"/>
      <c r="I10" s="12"/>
    </row>
    <row r="11" spans="1:10" ht="15" x14ac:dyDescent="0.25">
      <c r="A11" s="6" t="s">
        <v>21</v>
      </c>
    </row>
  </sheetData>
  <pageMargins left="0.7" right="0.7" top="0.75" bottom="0.75" header="0.3" footer="0.3"/>
  <pageSetup paperSize="9" scale="8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F7D0-BE16-487B-A135-D2AF5AA6EC52}">
  <sheetPr>
    <pageSetUpPr fitToPage="1"/>
  </sheetPr>
  <dimension ref="A1:J11"/>
  <sheetViews>
    <sheetView workbookViewId="0">
      <selection activeCell="I3" sqref="I3"/>
    </sheetView>
  </sheetViews>
  <sheetFormatPr baseColWidth="10" defaultRowHeight="31.5" customHeight="1" x14ac:dyDescent="0.25"/>
  <cols>
    <col min="1" max="1" width="39.85546875" customWidth="1"/>
    <col min="2" max="3" width="14.42578125" customWidth="1"/>
    <col min="4" max="5" width="12.7109375" customWidth="1"/>
    <col min="6" max="7" width="12" bestFit="1" customWidth="1"/>
    <col min="8" max="8" width="16.85546875" bestFit="1" customWidth="1"/>
    <col min="9" max="9" width="16.42578125" bestFit="1" customWidth="1"/>
  </cols>
  <sheetData>
    <row r="1" spans="1:10" ht="15.75" thickBot="1" x14ac:dyDescent="0.3">
      <c r="A1" s="12" t="s">
        <v>37</v>
      </c>
      <c r="B1" s="12"/>
      <c r="C1" s="12"/>
      <c r="D1" s="12"/>
      <c r="E1" s="12"/>
      <c r="F1" s="12"/>
      <c r="G1" s="12"/>
      <c r="H1" s="12"/>
      <c r="I1" s="12"/>
    </row>
    <row r="2" spans="1:10" ht="36" x14ac:dyDescent="0.25">
      <c r="A2" s="31" t="s">
        <v>4</v>
      </c>
      <c r="B2" s="32" t="s">
        <v>32</v>
      </c>
      <c r="C2" s="32" t="s">
        <v>36</v>
      </c>
      <c r="D2" s="32" t="s">
        <v>33</v>
      </c>
      <c r="E2" s="32" t="s">
        <v>35</v>
      </c>
      <c r="F2" s="32" t="s">
        <v>22</v>
      </c>
      <c r="G2" s="32" t="s">
        <v>23</v>
      </c>
      <c r="H2" s="32" t="s">
        <v>34</v>
      </c>
      <c r="I2" s="33" t="s">
        <v>31</v>
      </c>
    </row>
    <row r="3" spans="1:10" ht="31.5" customHeight="1" x14ac:dyDescent="0.25">
      <c r="A3" s="29" t="s">
        <v>5</v>
      </c>
      <c r="B3" s="8">
        <v>255</v>
      </c>
      <c r="C3" s="8">
        <v>234</v>
      </c>
      <c r="D3" s="8">
        <v>283</v>
      </c>
      <c r="E3" s="8">
        <v>256</v>
      </c>
      <c r="F3" s="8">
        <f>B3+D3</f>
        <v>538</v>
      </c>
      <c r="G3" s="8">
        <f>C3+E3</f>
        <v>490</v>
      </c>
      <c r="H3" s="10">
        <f>G3-F3</f>
        <v>-48</v>
      </c>
      <c r="I3" s="11">
        <f>(G3-F3)/F3</f>
        <v>-8.9219330855018583E-2</v>
      </c>
      <c r="J3" s="3"/>
    </row>
    <row r="4" spans="1:10" ht="67.5" customHeight="1" x14ac:dyDescent="0.25">
      <c r="A4" s="29" t="s">
        <v>7</v>
      </c>
      <c r="B4" s="8">
        <v>174</v>
      </c>
      <c r="C4" s="8">
        <v>190</v>
      </c>
      <c r="D4" s="8">
        <v>239</v>
      </c>
      <c r="E4" s="8">
        <v>284</v>
      </c>
      <c r="F4" s="8">
        <f>B4+D4</f>
        <v>413</v>
      </c>
      <c r="G4" s="8">
        <f t="shared" ref="G4:G6" si="0">C4+E4</f>
        <v>474</v>
      </c>
      <c r="H4" s="10">
        <f t="shared" ref="H4:H6" si="1">G4-F4</f>
        <v>61</v>
      </c>
      <c r="I4" s="11">
        <f t="shared" ref="I4:I6" si="2">(G4-F4)/F4</f>
        <v>0.14769975786924938</v>
      </c>
      <c r="J4" s="2"/>
    </row>
    <row r="5" spans="1:10" ht="31.5" customHeight="1" x14ac:dyDescent="0.25">
      <c r="A5" s="29" t="s">
        <v>6</v>
      </c>
      <c r="B5" s="8">
        <v>5</v>
      </c>
      <c r="C5" s="8">
        <v>5</v>
      </c>
      <c r="D5" s="8">
        <v>13</v>
      </c>
      <c r="E5" s="8">
        <v>13</v>
      </c>
      <c r="F5" s="8">
        <f>B5+D5</f>
        <v>18</v>
      </c>
      <c r="G5" s="8">
        <f t="shared" si="0"/>
        <v>18</v>
      </c>
      <c r="H5" s="10">
        <f t="shared" si="1"/>
        <v>0</v>
      </c>
      <c r="I5" s="11">
        <f t="shared" si="2"/>
        <v>0</v>
      </c>
      <c r="J5" s="2"/>
    </row>
    <row r="6" spans="1:10" ht="23.25" customHeight="1" thickBot="1" x14ac:dyDescent="0.3">
      <c r="A6" s="30" t="s">
        <v>12</v>
      </c>
      <c r="B6" s="7">
        <f>SUM(B3:B5)</f>
        <v>434</v>
      </c>
      <c r="C6" s="7">
        <f>SUM(C3:C5)</f>
        <v>429</v>
      </c>
      <c r="D6" s="7">
        <f>SUM(D3:D5)</f>
        <v>535</v>
      </c>
      <c r="E6" s="7">
        <f>SUM(E3:E5)</f>
        <v>553</v>
      </c>
      <c r="F6" s="7">
        <f>SUM(F3:F5)</f>
        <v>969</v>
      </c>
      <c r="G6" s="7">
        <f t="shared" si="0"/>
        <v>982</v>
      </c>
      <c r="H6" s="7">
        <f t="shared" si="1"/>
        <v>13</v>
      </c>
      <c r="I6" s="13">
        <f t="shared" si="2"/>
        <v>1.3415892672858616E-2</v>
      </c>
      <c r="J6" s="2"/>
    </row>
    <row r="7" spans="1:10" ht="15" x14ac:dyDescent="0.25">
      <c r="A7" s="12" t="s">
        <v>18</v>
      </c>
      <c r="B7" s="12"/>
      <c r="C7" s="12"/>
      <c r="D7" s="12"/>
      <c r="E7" s="12"/>
      <c r="F7" s="12"/>
      <c r="G7" s="12"/>
      <c r="H7" s="12"/>
      <c r="I7" s="12"/>
      <c r="J7" s="2"/>
    </row>
    <row r="8" spans="1:10" ht="15" x14ac:dyDescent="0.25">
      <c r="A8" s="12" t="s">
        <v>19</v>
      </c>
      <c r="B8" s="12"/>
      <c r="C8" s="12"/>
      <c r="D8" s="12"/>
      <c r="E8" s="12"/>
      <c r="F8" s="12"/>
      <c r="G8" s="12"/>
      <c r="H8" s="12"/>
      <c r="I8" s="12"/>
    </row>
    <row r="9" spans="1:10" ht="13.5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10" ht="15" x14ac:dyDescent="0.25">
      <c r="A10" s="6" t="s">
        <v>20</v>
      </c>
      <c r="B10" s="12"/>
      <c r="C10" s="12"/>
      <c r="D10" s="12"/>
      <c r="E10" s="12"/>
      <c r="F10" s="12"/>
      <c r="G10" s="12"/>
      <c r="H10" s="12"/>
      <c r="I10" s="12"/>
    </row>
    <row r="11" spans="1:10" ht="15" x14ac:dyDescent="0.25">
      <c r="A11" s="6" t="s">
        <v>21</v>
      </c>
    </row>
  </sheetData>
  <pageMargins left="0.7" right="0.7" top="0.75" bottom="0.75" header="0.3" footer="0.3"/>
  <pageSetup paperSize="9" scale="8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7FDB-1BF4-49DD-A7CA-E39818EE283E}">
  <sheetPr>
    <pageSetUpPr fitToPage="1"/>
  </sheetPr>
  <dimension ref="A1:J13"/>
  <sheetViews>
    <sheetView workbookViewId="0">
      <selection activeCell="I3" sqref="I3"/>
    </sheetView>
  </sheetViews>
  <sheetFormatPr baseColWidth="10" defaultRowHeight="31.5" customHeight="1" x14ac:dyDescent="0.25"/>
  <cols>
    <col min="1" max="1" width="39.85546875" customWidth="1"/>
    <col min="2" max="2" width="14.5703125" customWidth="1"/>
    <col min="3" max="3" width="14.42578125" customWidth="1"/>
    <col min="4" max="4" width="14.85546875" customWidth="1"/>
    <col min="5" max="5" width="12.7109375" customWidth="1"/>
    <col min="6" max="6" width="13.140625" customWidth="1"/>
    <col min="7" max="7" width="12.85546875" customWidth="1"/>
    <col min="8" max="9" width="16.42578125" bestFit="1" customWidth="1"/>
  </cols>
  <sheetData>
    <row r="1" spans="1:10" ht="15.75" thickBot="1" x14ac:dyDescent="0.3">
      <c r="A1" t="s">
        <v>38</v>
      </c>
    </row>
    <row r="2" spans="1:10" ht="55.5" customHeight="1" x14ac:dyDescent="0.25">
      <c r="A2" s="31" t="s">
        <v>4</v>
      </c>
      <c r="B2" s="32" t="s">
        <v>27</v>
      </c>
      <c r="C2" s="32" t="s">
        <v>32</v>
      </c>
      <c r="D2" s="32" t="s">
        <v>26</v>
      </c>
      <c r="E2" s="32" t="s">
        <v>33</v>
      </c>
      <c r="F2" s="32" t="s">
        <v>25</v>
      </c>
      <c r="G2" s="32" t="s">
        <v>22</v>
      </c>
      <c r="H2" s="32" t="s">
        <v>30</v>
      </c>
      <c r="I2" s="33" t="s">
        <v>31</v>
      </c>
    </row>
    <row r="3" spans="1:10" ht="31.5" customHeight="1" x14ac:dyDescent="0.25">
      <c r="A3" s="29" t="s">
        <v>5</v>
      </c>
      <c r="B3" s="9">
        <v>261</v>
      </c>
      <c r="C3" s="8">
        <v>255</v>
      </c>
      <c r="D3" s="9">
        <v>298</v>
      </c>
      <c r="E3" s="8">
        <v>283</v>
      </c>
      <c r="F3" s="9">
        <f>B3+D3</f>
        <v>559</v>
      </c>
      <c r="G3" s="8">
        <f>C3+E3</f>
        <v>538</v>
      </c>
      <c r="H3" s="10">
        <f>G3-F3</f>
        <v>-21</v>
      </c>
      <c r="I3" s="11">
        <f>(G3-F3)/F3</f>
        <v>-3.7567084078711989E-2</v>
      </c>
      <c r="J3" s="3"/>
    </row>
    <row r="4" spans="1:10" ht="67.5" customHeight="1" x14ac:dyDescent="0.25">
      <c r="A4" s="29" t="s">
        <v>7</v>
      </c>
      <c r="B4" s="9">
        <v>161</v>
      </c>
      <c r="C4" s="8">
        <v>174</v>
      </c>
      <c r="D4" s="9">
        <v>201</v>
      </c>
      <c r="E4" s="8">
        <v>239</v>
      </c>
      <c r="F4" s="8">
        <f t="shared" ref="F4:F5" si="0">B4+D4</f>
        <v>362</v>
      </c>
      <c r="G4" s="8">
        <f t="shared" ref="G4:G5" si="1">C4+E4</f>
        <v>413</v>
      </c>
      <c r="H4" s="10">
        <f>G4-F4</f>
        <v>51</v>
      </c>
      <c r="I4" s="11">
        <f t="shared" ref="I4:I6" si="2">(G4-F4)/F4</f>
        <v>0.14088397790055249</v>
      </c>
      <c r="J4" s="2"/>
    </row>
    <row r="5" spans="1:10" ht="31.5" customHeight="1" x14ac:dyDescent="0.25">
      <c r="A5" s="29" t="s">
        <v>6</v>
      </c>
      <c r="B5" s="9">
        <v>4</v>
      </c>
      <c r="C5" s="8">
        <v>5</v>
      </c>
      <c r="D5" s="9">
        <v>14</v>
      </c>
      <c r="E5" s="8">
        <v>13</v>
      </c>
      <c r="F5" s="9">
        <f t="shared" si="0"/>
        <v>18</v>
      </c>
      <c r="G5" s="8">
        <f t="shared" si="1"/>
        <v>18</v>
      </c>
      <c r="H5" s="10">
        <f>G5-F5</f>
        <v>0</v>
      </c>
      <c r="I5" s="11">
        <f t="shared" si="2"/>
        <v>0</v>
      </c>
      <c r="J5" s="2"/>
    </row>
    <row r="6" spans="1:10" ht="23.25" customHeight="1" thickBot="1" x14ac:dyDescent="0.3">
      <c r="A6" s="30" t="s">
        <v>12</v>
      </c>
      <c r="B6" s="7">
        <f t="shared" ref="B6:G6" si="3">SUM(B3:B5)</f>
        <v>426</v>
      </c>
      <c r="C6" s="7">
        <f t="shared" si="3"/>
        <v>434</v>
      </c>
      <c r="D6" s="7">
        <f t="shared" si="3"/>
        <v>513</v>
      </c>
      <c r="E6" s="7">
        <f t="shared" si="3"/>
        <v>535</v>
      </c>
      <c r="F6" s="7">
        <f t="shared" si="3"/>
        <v>939</v>
      </c>
      <c r="G6" s="7">
        <f t="shared" si="3"/>
        <v>969</v>
      </c>
      <c r="H6" s="7">
        <f>G6-F6</f>
        <v>30</v>
      </c>
      <c r="I6" s="13">
        <f t="shared" si="2"/>
        <v>3.1948881789137379E-2</v>
      </c>
      <c r="J6" s="2"/>
    </row>
    <row r="7" spans="1:10" ht="15" x14ac:dyDescent="0.25">
      <c r="A7" t="s">
        <v>2</v>
      </c>
      <c r="J7" s="2"/>
    </row>
    <row r="8" spans="1:10" ht="15" x14ac:dyDescent="0.25">
      <c r="A8" t="s">
        <v>3</v>
      </c>
      <c r="D8" s="1"/>
    </row>
    <row r="9" spans="1:10" ht="21.75" customHeight="1" x14ac:dyDescent="0.25">
      <c r="D9" s="1"/>
    </row>
    <row r="10" spans="1:10" ht="15" x14ac:dyDescent="0.25">
      <c r="A10" s="6" t="s">
        <v>20</v>
      </c>
      <c r="D10" s="1"/>
    </row>
    <row r="11" spans="1:10" ht="15" x14ac:dyDescent="0.25">
      <c r="A11" s="6" t="s">
        <v>21</v>
      </c>
      <c r="D11" s="1"/>
    </row>
    <row r="12" spans="1:10" ht="31.5" customHeight="1" x14ac:dyDescent="0.25">
      <c r="D12" s="1"/>
    </row>
    <row r="13" spans="1:10" ht="31.5" customHeight="1" x14ac:dyDescent="0.25">
      <c r="D13" s="1"/>
    </row>
  </sheetData>
  <pageMargins left="0.7" right="0.7" top="0.75" bottom="0.75" header="0.3" footer="0.3"/>
  <pageSetup paperSize="9" scale="8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E8D4-6FA7-46D1-833C-D02972F16B4B}">
  <sheetPr>
    <pageSetUpPr fitToPage="1"/>
  </sheetPr>
  <dimension ref="A1:I20"/>
  <sheetViews>
    <sheetView workbookViewId="0"/>
  </sheetViews>
  <sheetFormatPr baseColWidth="10" defaultRowHeight="15" x14ac:dyDescent="0.25"/>
  <cols>
    <col min="1" max="1" width="57.5703125" bestFit="1" customWidth="1"/>
    <col min="2" max="2" width="14.28515625" bestFit="1" customWidth="1"/>
    <col min="3" max="3" width="10.7109375" bestFit="1" customWidth="1"/>
    <col min="4" max="4" width="14.140625" customWidth="1"/>
    <col min="5" max="6" width="10.7109375" bestFit="1" customWidth="1"/>
    <col min="7" max="7" width="13.85546875" customWidth="1"/>
    <col min="8" max="9" width="18.140625" style="4" bestFit="1" customWidth="1"/>
  </cols>
  <sheetData>
    <row r="1" spans="1:9" ht="15.75" thickBot="1" x14ac:dyDescent="0.3">
      <c r="A1" s="12" t="s">
        <v>37</v>
      </c>
      <c r="B1" s="12"/>
      <c r="C1" s="12"/>
      <c r="D1" s="12"/>
      <c r="E1" s="12"/>
      <c r="F1" s="12"/>
      <c r="G1" s="12"/>
      <c r="H1" s="12"/>
      <c r="I1" s="12"/>
    </row>
    <row r="2" spans="1:9" ht="45" x14ac:dyDescent="0.25">
      <c r="A2" s="27" t="s">
        <v>8</v>
      </c>
      <c r="B2" s="23" t="s">
        <v>29</v>
      </c>
      <c r="C2" s="23" t="s">
        <v>28</v>
      </c>
      <c r="D2" s="23" t="s">
        <v>24</v>
      </c>
      <c r="E2" s="23" t="s">
        <v>27</v>
      </c>
      <c r="F2" s="23" t="s">
        <v>26</v>
      </c>
      <c r="G2" s="23" t="s">
        <v>25</v>
      </c>
      <c r="H2" s="23" t="s">
        <v>30</v>
      </c>
      <c r="I2" s="24" t="s">
        <v>31</v>
      </c>
    </row>
    <row r="3" spans="1:9" x14ac:dyDescent="0.25">
      <c r="A3" s="28" t="s">
        <v>9</v>
      </c>
      <c r="B3" s="14">
        <v>273</v>
      </c>
      <c r="C3" s="14">
        <v>266</v>
      </c>
      <c r="D3" s="14">
        <f>B3+C3</f>
        <v>539</v>
      </c>
      <c r="E3" s="14">
        <v>261</v>
      </c>
      <c r="F3" s="14">
        <v>298</v>
      </c>
      <c r="G3" s="14">
        <f>SUM(E3:F3)</f>
        <v>559</v>
      </c>
      <c r="H3" s="15">
        <v>20</v>
      </c>
      <c r="I3" s="16">
        <v>3.7100000000000001E-2</v>
      </c>
    </row>
    <row r="4" spans="1:9" x14ac:dyDescent="0.25">
      <c r="A4" s="29" t="s">
        <v>10</v>
      </c>
      <c r="B4" s="14">
        <v>156</v>
      </c>
      <c r="C4" s="14">
        <v>218</v>
      </c>
      <c r="D4" s="14">
        <f t="shared" ref="D4:D6" si="0">B4+C4</f>
        <v>374</v>
      </c>
      <c r="E4" s="14">
        <v>156</v>
      </c>
      <c r="F4" s="14">
        <v>186</v>
      </c>
      <c r="G4" s="14">
        <f t="shared" ref="G4:G6" si="1">SUM(E4:F4)</f>
        <v>342</v>
      </c>
      <c r="H4" s="15">
        <v>-32</v>
      </c>
      <c r="I4" s="16">
        <v>-8.5599999999999996E-2</v>
      </c>
    </row>
    <row r="5" spans="1:9" x14ac:dyDescent="0.25">
      <c r="A5" s="29" t="s">
        <v>11</v>
      </c>
      <c r="B5" s="14">
        <v>4</v>
      </c>
      <c r="C5" s="14">
        <v>15</v>
      </c>
      <c r="D5" s="14">
        <f t="shared" si="0"/>
        <v>19</v>
      </c>
      <c r="E5" s="14">
        <v>4</v>
      </c>
      <c r="F5" s="14">
        <v>14</v>
      </c>
      <c r="G5" s="14">
        <f t="shared" si="1"/>
        <v>18</v>
      </c>
      <c r="H5" s="15">
        <v>-1</v>
      </c>
      <c r="I5" s="16">
        <v>-5.2600000000000001E-2</v>
      </c>
    </row>
    <row r="6" spans="1:9" ht="24" x14ac:dyDescent="0.25">
      <c r="A6" s="29" t="s">
        <v>17</v>
      </c>
      <c r="B6" s="14">
        <v>8</v>
      </c>
      <c r="C6" s="14">
        <v>16</v>
      </c>
      <c r="D6" s="14">
        <f t="shared" si="0"/>
        <v>24</v>
      </c>
      <c r="E6" s="14">
        <v>5</v>
      </c>
      <c r="F6" s="14">
        <v>15</v>
      </c>
      <c r="G6" s="14">
        <f t="shared" si="1"/>
        <v>20</v>
      </c>
      <c r="H6" s="15">
        <v>-4</v>
      </c>
      <c r="I6" s="16">
        <v>-0.16669999999999999</v>
      </c>
    </row>
    <row r="7" spans="1:9" ht="15.75" thickBot="1" x14ac:dyDescent="0.3">
      <c r="A7" s="30" t="s">
        <v>12</v>
      </c>
      <c r="B7" s="17">
        <f t="shared" ref="B7:G7" si="2">SUM(B3:B6)</f>
        <v>441</v>
      </c>
      <c r="C7" s="17">
        <f t="shared" si="2"/>
        <v>515</v>
      </c>
      <c r="D7" s="17">
        <f t="shared" si="2"/>
        <v>956</v>
      </c>
      <c r="E7" s="17">
        <f t="shared" si="2"/>
        <v>426</v>
      </c>
      <c r="F7" s="17">
        <f t="shared" si="2"/>
        <v>513</v>
      </c>
      <c r="G7" s="17">
        <f t="shared" si="2"/>
        <v>939</v>
      </c>
      <c r="H7" s="18">
        <v>-17</v>
      </c>
      <c r="I7" s="19">
        <v>-1.7299999999999999E-2</v>
      </c>
    </row>
    <row r="8" spans="1:9" x14ac:dyDescent="0.25">
      <c r="A8" s="12" t="s">
        <v>13</v>
      </c>
      <c r="B8" s="12"/>
      <c r="C8" s="12"/>
      <c r="D8" s="12"/>
      <c r="E8" s="12"/>
      <c r="F8" s="12"/>
      <c r="G8" s="12"/>
      <c r="H8" s="20"/>
      <c r="I8" s="20"/>
    </row>
    <row r="9" spans="1:9" x14ac:dyDescent="0.25">
      <c r="A9" s="12" t="s">
        <v>14</v>
      </c>
      <c r="B9" s="12"/>
      <c r="C9" s="21"/>
      <c r="D9" s="12"/>
      <c r="E9" s="21"/>
      <c r="F9" s="12"/>
      <c r="G9" s="12"/>
      <c r="H9" s="20"/>
      <c r="I9" s="20"/>
    </row>
    <row r="10" spans="1:9" x14ac:dyDescent="0.25">
      <c r="A10" s="12"/>
      <c r="B10" s="12"/>
      <c r="C10" s="12"/>
      <c r="D10" s="12"/>
      <c r="E10" s="12"/>
      <c r="F10" s="12"/>
      <c r="G10" s="12"/>
      <c r="H10" s="20"/>
      <c r="I10" s="20"/>
    </row>
    <row r="11" spans="1:9" x14ac:dyDescent="0.25">
      <c r="A11" s="6" t="s">
        <v>20</v>
      </c>
      <c r="B11" s="12"/>
      <c r="C11" s="12"/>
      <c r="D11" s="12"/>
      <c r="E11" s="12"/>
      <c r="F11" s="12"/>
      <c r="G11" s="12"/>
      <c r="H11" s="20"/>
      <c r="I11" s="20"/>
    </row>
    <row r="12" spans="1:9" x14ac:dyDescent="0.25">
      <c r="A12" s="6" t="s">
        <v>21</v>
      </c>
      <c r="B12" s="22"/>
      <c r="C12" s="12"/>
      <c r="D12" s="12"/>
      <c r="E12" s="22"/>
      <c r="F12" s="12"/>
      <c r="G12" s="12"/>
      <c r="H12" s="20"/>
      <c r="I12" s="20"/>
    </row>
    <row r="15" spans="1:9" x14ac:dyDescent="0.25">
      <c r="I15" s="5"/>
    </row>
    <row r="16" spans="1:9" x14ac:dyDescent="0.25">
      <c r="I16" s="5"/>
    </row>
    <row r="17" spans="9:9" x14ac:dyDescent="0.25">
      <c r="I17" s="5"/>
    </row>
    <row r="18" spans="9:9" x14ac:dyDescent="0.25">
      <c r="I18" s="5"/>
    </row>
    <row r="19" spans="9:9" x14ac:dyDescent="0.25">
      <c r="I19" s="5"/>
    </row>
    <row r="20" spans="9:9" x14ac:dyDescent="0.25">
      <c r="I20" s="5"/>
    </row>
  </sheetData>
  <pageMargins left="0.7" right="0.7" top="0.75" bottom="0.75" header="0.3" footer="0.3"/>
  <pageSetup paperSize="9"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83379-2406-47CC-8D43-537A67F29E55}">
  <dimension ref="A1:D11"/>
  <sheetViews>
    <sheetView workbookViewId="0"/>
  </sheetViews>
  <sheetFormatPr baseColWidth="10" defaultRowHeight="15" x14ac:dyDescent="0.25"/>
  <cols>
    <col min="1" max="1" width="61.28515625" customWidth="1"/>
    <col min="2" max="4" width="14" customWidth="1"/>
  </cols>
  <sheetData>
    <row r="1" spans="1:4" ht="15.75" thickBot="1" x14ac:dyDescent="0.3">
      <c r="A1" s="12" t="s">
        <v>37</v>
      </c>
      <c r="B1" s="12"/>
      <c r="C1" s="12"/>
      <c r="D1" s="12"/>
    </row>
    <row r="2" spans="1:4" x14ac:dyDescent="0.25">
      <c r="A2" s="27" t="s">
        <v>8</v>
      </c>
      <c r="B2" s="23" t="s">
        <v>0</v>
      </c>
      <c r="C2" s="23" t="s">
        <v>1</v>
      </c>
      <c r="D2" s="24" t="s">
        <v>12</v>
      </c>
    </row>
    <row r="3" spans="1:4" x14ac:dyDescent="0.25">
      <c r="A3" s="28" t="s">
        <v>9</v>
      </c>
      <c r="B3" s="14">
        <v>281</v>
      </c>
      <c r="C3" s="14">
        <v>271</v>
      </c>
      <c r="D3" s="25">
        <f>B3+C3</f>
        <v>552</v>
      </c>
    </row>
    <row r="4" spans="1:4" x14ac:dyDescent="0.25">
      <c r="A4" s="29" t="s">
        <v>10</v>
      </c>
      <c r="B4" s="14">
        <v>144</v>
      </c>
      <c r="C4" s="14">
        <v>216</v>
      </c>
      <c r="D4" s="25">
        <f t="shared" ref="D4:D5" si="0">B4+C4</f>
        <v>360</v>
      </c>
    </row>
    <row r="5" spans="1:4" x14ac:dyDescent="0.25">
      <c r="A5" s="29" t="s">
        <v>11</v>
      </c>
      <c r="B5" s="14">
        <v>4</v>
      </c>
      <c r="C5" s="14">
        <v>13</v>
      </c>
      <c r="D5" s="25">
        <f t="shared" si="0"/>
        <v>17</v>
      </c>
    </row>
    <row r="6" spans="1:4" ht="15.75" thickBot="1" x14ac:dyDescent="0.3">
      <c r="A6" s="30" t="s">
        <v>12</v>
      </c>
      <c r="B6" s="7">
        <f>SUM(B3:B5)</f>
        <v>429</v>
      </c>
      <c r="C6" s="7">
        <f>SUM(C3:C5)</f>
        <v>500</v>
      </c>
      <c r="D6" s="26">
        <f>SUM(D3:D5)</f>
        <v>929</v>
      </c>
    </row>
    <row r="7" spans="1:4" x14ac:dyDescent="0.25">
      <c r="A7" s="12" t="s">
        <v>15</v>
      </c>
      <c r="B7" s="12"/>
      <c r="C7" s="12"/>
      <c r="D7" s="12"/>
    </row>
    <row r="8" spans="1:4" x14ac:dyDescent="0.25">
      <c r="A8" s="12" t="s">
        <v>16</v>
      </c>
      <c r="B8" s="12"/>
      <c r="C8" s="12"/>
      <c r="D8" s="12"/>
    </row>
    <row r="9" spans="1:4" x14ac:dyDescent="0.25">
      <c r="A9" s="12"/>
      <c r="B9" s="12"/>
      <c r="C9" s="12"/>
      <c r="D9" s="12"/>
    </row>
    <row r="10" spans="1:4" x14ac:dyDescent="0.25">
      <c r="A10" s="6" t="s">
        <v>20</v>
      </c>
      <c r="B10" s="12"/>
      <c r="C10" s="12"/>
      <c r="D10" s="12"/>
    </row>
    <row r="11" spans="1:4" x14ac:dyDescent="0.25">
      <c r="A11" s="6" t="s">
        <v>21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2025</vt:lpstr>
      <vt:lpstr>2024</vt:lpstr>
      <vt:lpstr>2023</vt:lpstr>
      <vt:lpstr>2022</vt:lpstr>
      <vt:lpstr>2021</vt:lpstr>
      <vt:lpstr>2019-2020</vt:lpstr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2025-02-12T11:30:42Z</dcterms:created>
  <dcterms:modified xsi:type="dcterms:W3CDTF">2026-02-25T08:34:46Z</dcterms:modified>
</cp:coreProperties>
</file>