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"/>
    </mc:Choice>
  </mc:AlternateContent>
  <xr:revisionPtr revIDLastSave="0" documentId="13_ncr:1_{115CF209-BD29-482B-A42E-81C8BFE395F4}" xr6:coauthVersionLast="47" xr6:coauthVersionMax="47" xr10:uidLastSave="{00000000-0000-0000-0000-000000000000}"/>
  <bookViews>
    <workbookView xWindow="-120" yWindow="-120" windowWidth="20730" windowHeight="11160" xr2:uid="{655E71C9-BAF3-49FB-BCA4-959EB94B8BC0}"/>
  </bookViews>
  <sheets>
    <sheet name="Ibilgailuak-P.Móvil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6" i="1" l="1"/>
  <c r="F267" i="1"/>
  <c r="F268" i="1"/>
  <c r="F265" i="1"/>
  <c r="F264" i="1"/>
  <c r="F263" i="1"/>
  <c r="F262" i="1"/>
  <c r="F261" i="1"/>
  <c r="F256" i="1"/>
  <c r="F257" i="1"/>
  <c r="F258" i="1"/>
  <c r="F259" i="1"/>
  <c r="F260" i="1"/>
  <c r="F255" i="1"/>
  <c r="F251" i="1"/>
  <c r="F252" i="1"/>
  <c r="F253" i="1"/>
  <c r="F254" i="1"/>
  <c r="F250" i="1"/>
  <c r="F249" i="1"/>
  <c r="F248" i="1"/>
  <c r="F247" i="1"/>
  <c r="F269" i="1"/>
  <c r="F184" i="1"/>
  <c r="F185" i="1"/>
  <c r="F186" i="1"/>
  <c r="F183" i="1"/>
  <c r="F180" i="1"/>
  <c r="F181" i="1"/>
  <c r="F182" i="1"/>
  <c r="F179" i="1"/>
  <c r="F178" i="1"/>
  <c r="F171" i="1"/>
  <c r="F172" i="1"/>
  <c r="F173" i="1"/>
  <c r="F174" i="1"/>
  <c r="F175" i="1"/>
  <c r="F176" i="1"/>
  <c r="F177" i="1"/>
  <c r="F170" i="1"/>
  <c r="F167" i="1"/>
  <c r="F168" i="1"/>
  <c r="F169" i="1"/>
  <c r="F166" i="1"/>
  <c r="F162" i="1"/>
  <c r="F163" i="1"/>
  <c r="F164" i="1"/>
  <c r="F165" i="1"/>
  <c r="F161" i="1"/>
  <c r="F160" i="1"/>
  <c r="F159" i="1"/>
  <c r="F158" i="1"/>
  <c r="F157" i="1"/>
  <c r="F156" i="1"/>
  <c r="F155" i="1"/>
  <c r="F154" i="1"/>
  <c r="F153" i="1"/>
  <c r="F128" i="1"/>
  <c r="F127" i="1"/>
  <c r="F187" i="1"/>
  <c r="F129" i="1"/>
  <c r="F119" i="1"/>
  <c r="F118" i="1"/>
  <c r="F117" i="1"/>
  <c r="F111" i="1"/>
  <c r="F112" i="1"/>
  <c r="F113" i="1"/>
  <c r="F114" i="1"/>
  <c r="F115" i="1"/>
  <c r="F110" i="1"/>
  <c r="F109" i="1"/>
  <c r="F116" i="1"/>
  <c r="F107" i="1"/>
  <c r="F108" i="1"/>
  <c r="F124" i="1"/>
  <c r="F106" i="1"/>
  <c r="F36" i="1"/>
  <c r="F35" i="1"/>
  <c r="F34" i="1"/>
  <c r="F33" i="1"/>
  <c r="F32" i="1"/>
  <c r="F31" i="1"/>
  <c r="F30" i="1"/>
  <c r="F29" i="1"/>
  <c r="F28" i="1"/>
</calcChain>
</file>

<file path=xl/sharedStrings.xml><?xml version="1.0" encoding="utf-8"?>
<sst xmlns="http://schemas.openxmlformats.org/spreadsheetml/2006/main" count="1525" uniqueCount="422">
  <si>
    <t>Matrikula
 Matrícula</t>
  </si>
  <si>
    <t>Marka
Marca</t>
  </si>
  <si>
    <t>Erabilera
Uso</t>
  </si>
  <si>
    <t>Berriaren balioa
Valor de nuevo</t>
  </si>
  <si>
    <t>Balio estimatua
Valor estimado</t>
  </si>
  <si>
    <t>Saila
Departamento</t>
  </si>
  <si>
    <t>Matrikulazio data
Fecha matriculación</t>
  </si>
  <si>
    <t>VI-9681-O</t>
  </si>
  <si>
    <t>Nissan</t>
  </si>
  <si>
    <t>Terrano II</t>
  </si>
  <si>
    <t>Laguntzeko/Vehículo de apoyo</t>
  </si>
  <si>
    <t>Hondar/Residual</t>
  </si>
  <si>
    <t>Ekonomia garapena eta Jasangarritasuna/Desarrollo Económico y Sostenibilidad</t>
  </si>
  <si>
    <t>VI-5934-Y</t>
  </si>
  <si>
    <t>9477-BMW</t>
  </si>
  <si>
    <t>5263-BZR</t>
  </si>
  <si>
    <t>3029-CDM</t>
  </si>
  <si>
    <t>2266-CDN</t>
  </si>
  <si>
    <t>Pick up 4p</t>
  </si>
  <si>
    <t>4842-DTJ</t>
  </si>
  <si>
    <t>Terrano II 2.7</t>
  </si>
  <si>
    <t>4846-DTJ</t>
  </si>
  <si>
    <t>3685-DTK</t>
  </si>
  <si>
    <t>5679-DVJ</t>
  </si>
  <si>
    <t>4060-FLL</t>
  </si>
  <si>
    <t>Mitsubishi</t>
  </si>
  <si>
    <t>Montero Invite</t>
  </si>
  <si>
    <t>9811-FTD</t>
  </si>
  <si>
    <t>Fiat</t>
  </si>
  <si>
    <t>Doblo</t>
  </si>
  <si>
    <t>3700-FVK</t>
  </si>
  <si>
    <t>Pathfinder XE</t>
  </si>
  <si>
    <t>3707-FVK</t>
  </si>
  <si>
    <t>4564-FVL</t>
  </si>
  <si>
    <t>3518-FZD</t>
  </si>
  <si>
    <t>Renault</t>
  </si>
  <si>
    <t>MIDLUM 220.10</t>
  </si>
  <si>
    <t>5989-GGT</t>
  </si>
  <si>
    <t>Pick Up L 200</t>
  </si>
  <si>
    <t>0027-GHJ</t>
  </si>
  <si>
    <t>Toyota</t>
  </si>
  <si>
    <t>Land Cruiser GX</t>
  </si>
  <si>
    <t>3252-GHK</t>
  </si>
  <si>
    <t>9450-GJC</t>
  </si>
  <si>
    <t>9471-GJD</t>
  </si>
  <si>
    <t>5388-GNB</t>
  </si>
  <si>
    <t>2693-GNC</t>
  </si>
  <si>
    <t>0772-GNM</t>
  </si>
  <si>
    <t>Hilux Pick Up 4</t>
  </si>
  <si>
    <t>3754-HMH</t>
  </si>
  <si>
    <t>MDLUM 220.12</t>
  </si>
  <si>
    <t>2353-LTT</t>
  </si>
  <si>
    <t>Toyota Land Cruiser</t>
  </si>
  <si>
    <t>150 serie</t>
  </si>
  <si>
    <t>9928-MHV</t>
  </si>
  <si>
    <t>Eclipse Cross (PHEV)</t>
  </si>
  <si>
    <t>9952-MHV</t>
  </si>
  <si>
    <t>2607-MKK</t>
  </si>
  <si>
    <t>Dacia</t>
  </si>
  <si>
    <t>Spring (Eléctrico)</t>
  </si>
  <si>
    <t>2721-MKW</t>
  </si>
  <si>
    <t>Jeep</t>
  </si>
  <si>
    <t>Renegade (PHEV)</t>
  </si>
  <si>
    <t>4046-MKW</t>
  </si>
  <si>
    <t>7400-MLG</t>
  </si>
  <si>
    <t>Iveco</t>
  </si>
  <si>
    <t>120ELG/P</t>
  </si>
  <si>
    <t>2723-MWD</t>
  </si>
  <si>
    <t xml:space="preserve">Peugeot </t>
  </si>
  <si>
    <t>Partner (Eléctrico)</t>
  </si>
  <si>
    <t>2970-MXB</t>
  </si>
  <si>
    <t>Kia</t>
  </si>
  <si>
    <t>Sportage (PHEV)</t>
  </si>
  <si>
    <t>VI-4711</t>
  </si>
  <si>
    <t>Willys-Overland</t>
  </si>
  <si>
    <t>Enplegu, Merkataritza eta Turismo Sustapena eta Foru Administrazioa/Fomento del Empleo, Comercio y Turismo y de Administración Foral</t>
  </si>
  <si>
    <t>VI-14015-VE</t>
  </si>
  <si>
    <t>Fordson</t>
  </si>
  <si>
    <t>Dexta</t>
  </si>
  <si>
    <t>VI-1989-M</t>
  </si>
  <si>
    <t>Mercedes-Benz</t>
  </si>
  <si>
    <t>2629 AK Sondeos</t>
  </si>
  <si>
    <t>VI-5575-N</t>
  </si>
  <si>
    <t>Patrol 4 Cil</t>
  </si>
  <si>
    <t>VI-5747-N</t>
  </si>
  <si>
    <t>2629 AK Basc.</t>
  </si>
  <si>
    <t>VI-2866-O</t>
  </si>
  <si>
    <t>Terrano I</t>
  </si>
  <si>
    <t>VI-8554-O</t>
  </si>
  <si>
    <t>Peugeot</t>
  </si>
  <si>
    <t>205 D</t>
  </si>
  <si>
    <t>VI-8672-O</t>
  </si>
  <si>
    <t>MB 140</t>
  </si>
  <si>
    <t>VI-3741-U</t>
  </si>
  <si>
    <t>Citroen</t>
  </si>
  <si>
    <t>C 15 D</t>
  </si>
  <si>
    <t>VI-3801-U</t>
  </si>
  <si>
    <t>VI-3804-U</t>
  </si>
  <si>
    <t>VI-3806-U</t>
  </si>
  <si>
    <t>VI-4587-U</t>
  </si>
  <si>
    <t>VI-4588-U</t>
  </si>
  <si>
    <t>VI-1298-V</t>
  </si>
  <si>
    <t>2631 AK Basc.</t>
  </si>
  <si>
    <t>VI-9225-V</t>
  </si>
  <si>
    <t>Pick Up 2p</t>
  </si>
  <si>
    <t>VI-2547-X</t>
  </si>
  <si>
    <t>206 XTD 5p</t>
  </si>
  <si>
    <t>VI-3481-X</t>
  </si>
  <si>
    <t>VI-7656-X</t>
  </si>
  <si>
    <t>E-5241-BBH</t>
  </si>
  <si>
    <t>Powerboss</t>
  </si>
  <si>
    <t>SW-62 D</t>
  </si>
  <si>
    <t>VI-5935-Y</t>
  </si>
  <si>
    <t>VI-6035-Y</t>
  </si>
  <si>
    <t>5187-BFF</t>
  </si>
  <si>
    <t>6796-BML</t>
  </si>
  <si>
    <t>Clio</t>
  </si>
  <si>
    <t>9474-BMW</t>
  </si>
  <si>
    <t>8466-BPK</t>
  </si>
  <si>
    <t>1843 LS</t>
  </si>
  <si>
    <t>0011-BTK</t>
  </si>
  <si>
    <t>7038-BZR</t>
  </si>
  <si>
    <t>Pick up 2p</t>
  </si>
  <si>
    <t>9406-CBF</t>
  </si>
  <si>
    <t>C3 14 HDI</t>
  </si>
  <si>
    <t>1311-CDK</t>
  </si>
  <si>
    <t>Xsara</t>
  </si>
  <si>
    <t>1328-CDK</t>
  </si>
  <si>
    <t>9786-DSN</t>
  </si>
  <si>
    <t>Audi</t>
  </si>
  <si>
    <t>A6 3.0</t>
  </si>
  <si>
    <t>9796-DSN</t>
  </si>
  <si>
    <t>6669-DTT</t>
  </si>
  <si>
    <t>Berlingo 2.0 HD</t>
  </si>
  <si>
    <t>2466-DTW</t>
  </si>
  <si>
    <t>C4 HDI 92 SX</t>
  </si>
  <si>
    <t>2477-DTW</t>
  </si>
  <si>
    <t>3952-DTZ</t>
  </si>
  <si>
    <t>109 CDI Furgon</t>
  </si>
  <si>
    <t>4189-DTZ</t>
  </si>
  <si>
    <t>9508-FPJ</t>
  </si>
  <si>
    <t>Atleon TK3.95</t>
  </si>
  <si>
    <t>5008-FTL</t>
  </si>
  <si>
    <t>Ford</t>
  </si>
  <si>
    <t>Fusión</t>
  </si>
  <si>
    <t>4010-FVF</t>
  </si>
  <si>
    <t>4312-FVF</t>
  </si>
  <si>
    <t>8883-FVK</t>
  </si>
  <si>
    <t>4561-FVL</t>
  </si>
  <si>
    <t>1374-FVM</t>
  </si>
  <si>
    <t>5326-FWS</t>
  </si>
  <si>
    <t>Navara Pick Up</t>
  </si>
  <si>
    <t>0998-FXD</t>
  </si>
  <si>
    <t>8146-FZD</t>
  </si>
  <si>
    <t>Viano CDI 2.2</t>
  </si>
  <si>
    <t>0919-FZL</t>
  </si>
  <si>
    <t>Transit Connect</t>
  </si>
  <si>
    <t>0939-FZL</t>
  </si>
  <si>
    <t>0010-GBR</t>
  </si>
  <si>
    <t>0021-GBR</t>
  </si>
  <si>
    <t>9079-GDK</t>
  </si>
  <si>
    <t>S.320 Auto</t>
  </si>
  <si>
    <t>3461-GHP</t>
  </si>
  <si>
    <t>Focus Trend 1.6</t>
  </si>
  <si>
    <t>1662-GHS</t>
  </si>
  <si>
    <t>Auris 90 CV</t>
  </si>
  <si>
    <t>5309-GMX</t>
  </si>
  <si>
    <t>Prius</t>
  </si>
  <si>
    <t>8902-GPD</t>
  </si>
  <si>
    <t>Sprinter 518 CD</t>
  </si>
  <si>
    <t>7997-GPN</t>
  </si>
  <si>
    <t>NP 300 Pick-Up</t>
  </si>
  <si>
    <t>5749-HZM</t>
  </si>
  <si>
    <t>Zoe (Eléctrico)</t>
  </si>
  <si>
    <t>0785-JVY</t>
  </si>
  <si>
    <t>Vito 109 CDI</t>
  </si>
  <si>
    <t>3621-KMC</t>
  </si>
  <si>
    <t>Berlingo Blue HDI</t>
  </si>
  <si>
    <t>8625-KSN</t>
  </si>
  <si>
    <t>Berlingo Van Hdi 100</t>
  </si>
  <si>
    <t>0546-KSY</t>
  </si>
  <si>
    <t>5694-LCF</t>
  </si>
  <si>
    <t>Leaf (Eléctrico)</t>
  </si>
  <si>
    <t>7169-LCK</t>
  </si>
  <si>
    <t xml:space="preserve">Outlander Phev </t>
  </si>
  <si>
    <t>0908-LDC</t>
  </si>
  <si>
    <t>2670-LLP</t>
  </si>
  <si>
    <t>Proace</t>
  </si>
  <si>
    <t>7514-LMN</t>
  </si>
  <si>
    <t>Kangoo</t>
  </si>
  <si>
    <t>2839-LWB</t>
  </si>
  <si>
    <t>Volkswagen</t>
  </si>
  <si>
    <t>Caddy</t>
  </si>
  <si>
    <t>0716-LXN</t>
  </si>
  <si>
    <t>Golf (PHEV)</t>
  </si>
  <si>
    <t>0856-LXN</t>
  </si>
  <si>
    <t>9663-MKW</t>
  </si>
  <si>
    <t>2725-MWD</t>
  </si>
  <si>
    <t>5048-MWJ</t>
  </si>
  <si>
    <t>E 300 DE (Híbrido-diesel)</t>
  </si>
  <si>
    <t>5072-MWJ</t>
  </si>
  <si>
    <t>2966-MXB</t>
  </si>
  <si>
    <t>8790-NGF</t>
  </si>
  <si>
    <t>Seat</t>
  </si>
  <si>
    <t>León (PHEV)</t>
  </si>
  <si>
    <t>8791-NGF</t>
  </si>
  <si>
    <t>8792-NGF</t>
  </si>
  <si>
    <t>8795-NGF</t>
  </si>
  <si>
    <t>8800-NGF</t>
  </si>
  <si>
    <t>9172-NGF</t>
  </si>
  <si>
    <t>3199-NGR</t>
  </si>
  <si>
    <t>0259-NGZ</t>
  </si>
  <si>
    <t>Multivan (PHEV)</t>
  </si>
  <si>
    <t>4814-NHL</t>
  </si>
  <si>
    <t>eVito</t>
  </si>
  <si>
    <t>4232-HNZ</t>
  </si>
  <si>
    <t xml:space="preserve">Toyota </t>
  </si>
  <si>
    <t>Hilux</t>
  </si>
  <si>
    <t>2997-BDZ</t>
  </si>
  <si>
    <t>Kultura eta Kirola/Cultura y Deporte</t>
  </si>
  <si>
    <t>8180-FZF</t>
  </si>
  <si>
    <t>9031-DZR</t>
  </si>
  <si>
    <t>Montero C 2.5 T</t>
  </si>
  <si>
    <t>Lurralde Oreka/ Equilibrio Territorial</t>
  </si>
  <si>
    <t>5397-GNB</t>
  </si>
  <si>
    <t>4493-KGH</t>
  </si>
  <si>
    <t>Kadjar</t>
  </si>
  <si>
    <t>7953-LCT</t>
  </si>
  <si>
    <t>Yaris Hybrid PHEV</t>
  </si>
  <si>
    <t>2972-MXB</t>
  </si>
  <si>
    <t>VI-1480-S</t>
  </si>
  <si>
    <t>2024 K Basc.</t>
  </si>
  <si>
    <t>Mugikortasun Jasangarria eta Bide Azpiegiturak/Movilidad Sostenible e Infraestructuras Viarias</t>
  </si>
  <si>
    <t>VI-2028-W</t>
  </si>
  <si>
    <t>Unimog U1650L</t>
  </si>
  <si>
    <t>VI-6899-Y</t>
  </si>
  <si>
    <t>Sprinter 208 CD</t>
  </si>
  <si>
    <t>6620-BCM</t>
  </si>
  <si>
    <t>1823 Basculante</t>
  </si>
  <si>
    <t>6621-BCM</t>
  </si>
  <si>
    <t>9319-BCS</t>
  </si>
  <si>
    <t>9476-BMW</t>
  </si>
  <si>
    <t>7377-FJX</t>
  </si>
  <si>
    <t>Pathfinder FX</t>
  </si>
  <si>
    <t>5981-FKK</t>
  </si>
  <si>
    <t>3989-FLL</t>
  </si>
  <si>
    <t>4009-FLL</t>
  </si>
  <si>
    <t>8167-FZF</t>
  </si>
  <si>
    <t>3898-FZH</t>
  </si>
  <si>
    <t>5971-FZH</t>
  </si>
  <si>
    <t>4927-FZM</t>
  </si>
  <si>
    <t>6272-GGB</t>
  </si>
  <si>
    <t>M.A.N.</t>
  </si>
  <si>
    <t>GTS 33.400-bas</t>
  </si>
  <si>
    <t>5442-GGS</t>
  </si>
  <si>
    <t>Kangoo 1.5</t>
  </si>
  <si>
    <t>5459-GGS</t>
  </si>
  <si>
    <t>5465-GGS</t>
  </si>
  <si>
    <t>9401-GJC</t>
  </si>
  <si>
    <t>Fendt</t>
  </si>
  <si>
    <t>312 VARIO</t>
  </si>
  <si>
    <t>5460-GNB</t>
  </si>
  <si>
    <t>E-3502-BFN</t>
  </si>
  <si>
    <t>8446-GRD</t>
  </si>
  <si>
    <t>TGS 33.400 - Ba</t>
  </si>
  <si>
    <t>2785-JVD</t>
  </si>
  <si>
    <t>Qashqai</t>
  </si>
  <si>
    <t>2788-JVD</t>
  </si>
  <si>
    <t>2789-JVD</t>
  </si>
  <si>
    <t>2793-JVD</t>
  </si>
  <si>
    <t>2800-JVD</t>
  </si>
  <si>
    <t>E-3608-BGR</t>
  </si>
  <si>
    <t>Valtra</t>
  </si>
  <si>
    <t>N 154 E</t>
  </si>
  <si>
    <t>3363-JVM</t>
  </si>
  <si>
    <t>8557-KGG</t>
  </si>
  <si>
    <t>8563-KGG</t>
  </si>
  <si>
    <t>0545-KGH</t>
  </si>
  <si>
    <t>0549-KGH</t>
  </si>
  <si>
    <t>0553-KGH</t>
  </si>
  <si>
    <t>E-0517-BGW</t>
  </si>
  <si>
    <t>Deutz-Fahr</t>
  </si>
  <si>
    <t>6140 TTV</t>
  </si>
  <si>
    <t>4246-KHF</t>
  </si>
  <si>
    <t>Citröen</t>
  </si>
  <si>
    <t>Jumper Furgón L2H1</t>
  </si>
  <si>
    <t>4247-KHF</t>
  </si>
  <si>
    <t>Jumper Furgón L3H2</t>
  </si>
  <si>
    <t>9209-KHJ</t>
  </si>
  <si>
    <t>8301-KMF</t>
  </si>
  <si>
    <t>7826-KTB</t>
  </si>
  <si>
    <t>Man</t>
  </si>
  <si>
    <t>TGS 33.420 6x6 BB</t>
  </si>
  <si>
    <t>5793-LCF</t>
  </si>
  <si>
    <t>5796-LCF</t>
  </si>
  <si>
    <t>5800-LCF</t>
  </si>
  <si>
    <t>5807-LCF</t>
  </si>
  <si>
    <t>5825-LCF</t>
  </si>
  <si>
    <t>5827-LCF</t>
  </si>
  <si>
    <t>7918-LDJ</t>
  </si>
  <si>
    <t>5441-LLW</t>
  </si>
  <si>
    <t>0240-LYB</t>
  </si>
  <si>
    <t>Eclipse Cross PHEV</t>
  </si>
  <si>
    <t>7431-MCP</t>
  </si>
  <si>
    <t>7432-MCP</t>
  </si>
  <si>
    <t>8816-MCR</t>
  </si>
  <si>
    <t>0210-MHV</t>
  </si>
  <si>
    <t>9948-MHV</t>
  </si>
  <si>
    <t>9953-MHV</t>
  </si>
  <si>
    <t>E-7459-BHW</t>
  </si>
  <si>
    <t>Merlo</t>
  </si>
  <si>
    <t>TF38.10-F4 2V</t>
  </si>
  <si>
    <t>2973-MXB</t>
  </si>
  <si>
    <t>VI-1265-M</t>
  </si>
  <si>
    <t>MB 180 Basc</t>
  </si>
  <si>
    <t>Nekazaritza/Agricultura</t>
  </si>
  <si>
    <t>VI-5699-O</t>
  </si>
  <si>
    <t>VW 9150 Basculante</t>
  </si>
  <si>
    <t>VI-9220-O</t>
  </si>
  <si>
    <t>VI-0804-S</t>
  </si>
  <si>
    <t>VI-3803-U</t>
  </si>
  <si>
    <t>VI-19508-VE</t>
  </si>
  <si>
    <t>Ferrari</t>
  </si>
  <si>
    <t>95 RSD</t>
  </si>
  <si>
    <t>VI-3536-W</t>
  </si>
  <si>
    <t>VI-2548-X</t>
  </si>
  <si>
    <t>VI-8964-X</t>
  </si>
  <si>
    <t>VI-5931-Y</t>
  </si>
  <si>
    <t>VI-5932-Y</t>
  </si>
  <si>
    <t>VI-5936-Y</t>
  </si>
  <si>
    <t>3275-BBT</t>
  </si>
  <si>
    <t>7429-BGZ</t>
  </si>
  <si>
    <t>Partner Combi</t>
  </si>
  <si>
    <t>9478-BMW</t>
  </si>
  <si>
    <t>9479-BMW</t>
  </si>
  <si>
    <t>9480-BMW</t>
  </si>
  <si>
    <t>2545-BNP</t>
  </si>
  <si>
    <t>9686-BRV</t>
  </si>
  <si>
    <t>9687-BRV</t>
  </si>
  <si>
    <t>5325-BZR</t>
  </si>
  <si>
    <t>3006-CDM</t>
  </si>
  <si>
    <t>3010-CDM</t>
  </si>
  <si>
    <t>E-8415-BCJ</t>
  </si>
  <si>
    <t>Farmer 412</t>
  </si>
  <si>
    <t>7603-DVB</t>
  </si>
  <si>
    <t>5674-DVJ</t>
  </si>
  <si>
    <t>5698-DVJ</t>
  </si>
  <si>
    <t>5711-DVJ</t>
  </si>
  <si>
    <t>5722-DVJ</t>
  </si>
  <si>
    <t>E-2339-BDV</t>
  </si>
  <si>
    <t>TT3.8165</t>
  </si>
  <si>
    <t>7353-FJX</t>
  </si>
  <si>
    <t>Terrano Sport</t>
  </si>
  <si>
    <t>7389-FJX</t>
  </si>
  <si>
    <t>9516-FKP</t>
  </si>
  <si>
    <t>9535-FKP</t>
  </si>
  <si>
    <t>1166-FLD</t>
  </si>
  <si>
    <t>4041-FLL</t>
  </si>
  <si>
    <t>3370-FNK</t>
  </si>
  <si>
    <t>3378-FNK</t>
  </si>
  <si>
    <t>3385-FNK</t>
  </si>
  <si>
    <t>3511-FTH</t>
  </si>
  <si>
    <t>8874-FVK</t>
  </si>
  <si>
    <t>8304-FZF</t>
  </si>
  <si>
    <t>3877-FZH</t>
  </si>
  <si>
    <t>3903-FZH</t>
  </si>
  <si>
    <t>0948-FZL</t>
  </si>
  <si>
    <t>Tourneo Connect</t>
  </si>
  <si>
    <t>4608-FZM</t>
  </si>
  <si>
    <t>4751-FZM</t>
  </si>
  <si>
    <t>4764-FZM</t>
  </si>
  <si>
    <t>4776-FZM</t>
  </si>
  <si>
    <t>6641-GGT</t>
  </si>
  <si>
    <t>0030-GHJ</t>
  </si>
  <si>
    <t>3369-GHK</t>
  </si>
  <si>
    <t>3466-GHP</t>
  </si>
  <si>
    <t>3472-GHP</t>
  </si>
  <si>
    <t>3480-GHP</t>
  </si>
  <si>
    <t>3486-GHP</t>
  </si>
  <si>
    <t>E-4839-BFM</t>
  </si>
  <si>
    <t>Tifone</t>
  </si>
  <si>
    <t>Vector 2000</t>
  </si>
  <si>
    <t>2749-GNC</t>
  </si>
  <si>
    <t>5466-GNM</t>
  </si>
  <si>
    <t>Hilux Pick up 4p</t>
  </si>
  <si>
    <t>3827-JVB</t>
  </si>
  <si>
    <t>Montero 3P</t>
  </si>
  <si>
    <t>9748-JVB</t>
  </si>
  <si>
    <t>1074-KFZ</t>
  </si>
  <si>
    <t>5237-KLL</t>
  </si>
  <si>
    <t>0338-KMC</t>
  </si>
  <si>
    <t>0340-KMC</t>
  </si>
  <si>
    <t>Montero</t>
  </si>
  <si>
    <t>0341-KMC</t>
  </si>
  <si>
    <t>8119-KMF</t>
  </si>
  <si>
    <t>4745-KZW</t>
  </si>
  <si>
    <t>5794-LCF</t>
  </si>
  <si>
    <t>5798-LCF</t>
  </si>
  <si>
    <t>5819-LCF</t>
  </si>
  <si>
    <t>5831-LCF</t>
  </si>
  <si>
    <t>9469-LCS</t>
  </si>
  <si>
    <t>Suzuki</t>
  </si>
  <si>
    <t>Jimny</t>
  </si>
  <si>
    <t>4781-LRY</t>
  </si>
  <si>
    <t>2374-LTT</t>
  </si>
  <si>
    <t>5708-MBD</t>
  </si>
  <si>
    <t>Land Cruiser</t>
  </si>
  <si>
    <t>5713-MBD</t>
  </si>
  <si>
    <t>3756-MKW</t>
  </si>
  <si>
    <t>6229-MKW</t>
  </si>
  <si>
    <t>6246-MKW</t>
  </si>
  <si>
    <t>6311-MKW</t>
  </si>
  <si>
    <t>4231-NHZ</t>
  </si>
  <si>
    <t>Historikoa/Vehículo histórico</t>
  </si>
  <si>
    <t>Traktorea/Tractor</t>
  </si>
  <si>
    <t>Industriala/Vehículo industrial</t>
  </si>
  <si>
    <t>Indutriala/Vehículo industrial</t>
  </si>
  <si>
    <t>Ordezkaritzarako/Vehículo de representanción</t>
  </si>
  <si>
    <t>Vito Furgón</t>
  </si>
  <si>
    <t>IBILGAILUAK ABENDUAK 2025/PARQUE MÓVIL DICIEMBRE 2025</t>
  </si>
  <si>
    <t>TOTAL VEHÍCULOS</t>
  </si>
  <si>
    <t>Modeloa 
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</si>
</sst>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1" xfId="0" applyNumberFormat="1" applyBorder="1"/>
    <xf numFmtId="164" fontId="0" fillId="0" borderId="0" xfId="0" applyNumberFormat="1"/>
    <xf numFmtId="0" fontId="3" fillId="0" borderId="1" xfId="0" applyFont="1" applyBorder="1"/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Border="1"/>
    <xf numFmtId="164" fontId="3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78A0-989C-480B-93C1-7B654BBE57A7}">
  <dimension ref="A1:H320"/>
  <sheetViews>
    <sheetView tabSelected="1" topLeftCell="A296" zoomScaleNormal="100" workbookViewId="0">
      <selection activeCell="E3" sqref="E3"/>
    </sheetView>
  </sheetViews>
  <sheetFormatPr baseColWidth="10" defaultRowHeight="15" x14ac:dyDescent="0.25"/>
  <cols>
    <col min="1" max="1" width="13" customWidth="1"/>
    <col min="2" max="2" width="18.140625" customWidth="1"/>
    <col min="3" max="3" width="19.5703125" customWidth="1"/>
    <col min="4" max="4" width="25.42578125" customWidth="1"/>
    <col min="5" max="5" width="17.7109375" customWidth="1"/>
    <col min="6" max="6" width="14.42578125" customWidth="1"/>
    <col min="7" max="7" width="36.7109375" customWidth="1"/>
    <col min="8" max="8" width="15.28515625" customWidth="1"/>
  </cols>
  <sheetData>
    <row r="1" spans="1:8" ht="26.25" x14ac:dyDescent="0.4">
      <c r="A1" s="16" t="s">
        <v>419</v>
      </c>
      <c r="B1" s="16"/>
      <c r="C1" s="16"/>
      <c r="D1" s="16"/>
      <c r="E1" s="16"/>
      <c r="F1" s="16"/>
      <c r="G1" s="16"/>
      <c r="H1" s="16"/>
    </row>
    <row r="2" spans="1:8" ht="60" x14ac:dyDescent="0.25">
      <c r="A2" s="2" t="s">
        <v>0</v>
      </c>
      <c r="B2" s="3" t="s">
        <v>1</v>
      </c>
      <c r="C2" s="3" t="s">
        <v>421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5">
      <c r="A3" s="1" t="s">
        <v>7</v>
      </c>
      <c r="B3" t="s">
        <v>8</v>
      </c>
      <c r="C3" t="s">
        <v>9</v>
      </c>
      <c r="D3" t="s">
        <v>10</v>
      </c>
      <c r="F3" s="4" t="s">
        <v>11</v>
      </c>
      <c r="G3" s="5" t="s">
        <v>12</v>
      </c>
      <c r="H3" s="6">
        <v>34485</v>
      </c>
    </row>
    <row r="4" spans="1:8" x14ac:dyDescent="0.25">
      <c r="A4" s="1" t="s">
        <v>13</v>
      </c>
      <c r="B4" t="s">
        <v>8</v>
      </c>
      <c r="C4" t="s">
        <v>9</v>
      </c>
      <c r="D4" t="s">
        <v>10</v>
      </c>
      <c r="F4" s="4" t="s">
        <v>11</v>
      </c>
      <c r="G4" s="5" t="s">
        <v>12</v>
      </c>
      <c r="H4" s="6">
        <v>36706</v>
      </c>
    </row>
    <row r="5" spans="1:8" x14ac:dyDescent="0.25">
      <c r="A5" s="1" t="s">
        <v>14</v>
      </c>
      <c r="B5" t="s">
        <v>8</v>
      </c>
      <c r="C5" t="s">
        <v>9</v>
      </c>
      <c r="D5" t="s">
        <v>10</v>
      </c>
      <c r="F5" s="4" t="s">
        <v>11</v>
      </c>
      <c r="G5" s="5" t="s">
        <v>12</v>
      </c>
      <c r="H5" s="6">
        <v>37145</v>
      </c>
    </row>
    <row r="6" spans="1:8" x14ac:dyDescent="0.25">
      <c r="A6" s="7" t="s">
        <v>15</v>
      </c>
      <c r="B6" t="s">
        <v>8</v>
      </c>
      <c r="C6" t="s">
        <v>9</v>
      </c>
      <c r="D6" t="s">
        <v>10</v>
      </c>
      <c r="F6" s="4" t="s">
        <v>11</v>
      </c>
      <c r="G6" s="5" t="s">
        <v>12</v>
      </c>
      <c r="H6" s="6">
        <v>37525</v>
      </c>
    </row>
    <row r="7" spans="1:8" x14ac:dyDescent="0.25">
      <c r="A7" s="1" t="s">
        <v>16</v>
      </c>
      <c r="B7" t="s">
        <v>8</v>
      </c>
      <c r="C7" t="s">
        <v>9</v>
      </c>
      <c r="D7" t="s">
        <v>10</v>
      </c>
      <c r="F7" s="4" t="s">
        <v>11</v>
      </c>
      <c r="G7" s="5" t="s">
        <v>12</v>
      </c>
      <c r="H7" s="6">
        <v>37643</v>
      </c>
    </row>
    <row r="8" spans="1:8" x14ac:dyDescent="0.25">
      <c r="A8" s="1" t="s">
        <v>17</v>
      </c>
      <c r="B8" t="s">
        <v>8</v>
      </c>
      <c r="C8" t="s">
        <v>18</v>
      </c>
      <c r="D8" t="s">
        <v>10</v>
      </c>
      <c r="F8" s="4" t="s">
        <v>11</v>
      </c>
      <c r="G8" s="5" t="s">
        <v>12</v>
      </c>
      <c r="H8" s="6">
        <v>37645</v>
      </c>
    </row>
    <row r="9" spans="1:8" x14ac:dyDescent="0.25">
      <c r="A9" s="1" t="s">
        <v>19</v>
      </c>
      <c r="B9" t="s">
        <v>8</v>
      </c>
      <c r="C9" t="s">
        <v>20</v>
      </c>
      <c r="D9" t="s">
        <v>10</v>
      </c>
      <c r="F9" s="4" t="s">
        <v>11</v>
      </c>
      <c r="G9" s="5" t="s">
        <v>12</v>
      </c>
      <c r="H9" s="6">
        <v>38700</v>
      </c>
    </row>
    <row r="10" spans="1:8" x14ac:dyDescent="0.25">
      <c r="A10" s="1" t="s">
        <v>21</v>
      </c>
      <c r="B10" t="s">
        <v>8</v>
      </c>
      <c r="C10" t="s">
        <v>20</v>
      </c>
      <c r="D10" t="s">
        <v>10</v>
      </c>
      <c r="F10" s="4" t="s">
        <v>11</v>
      </c>
      <c r="G10" s="5" t="s">
        <v>12</v>
      </c>
      <c r="H10" s="6">
        <v>38700</v>
      </c>
    </row>
    <row r="11" spans="1:8" x14ac:dyDescent="0.25">
      <c r="A11" s="1" t="s">
        <v>22</v>
      </c>
      <c r="B11" t="s">
        <v>8</v>
      </c>
      <c r="C11" t="s">
        <v>20</v>
      </c>
      <c r="D11" t="s">
        <v>10</v>
      </c>
      <c r="F11" s="4" t="s">
        <v>11</v>
      </c>
      <c r="G11" s="5" t="s">
        <v>12</v>
      </c>
      <c r="H11" s="6">
        <v>38701</v>
      </c>
    </row>
    <row r="12" spans="1:8" x14ac:dyDescent="0.25">
      <c r="A12" s="1" t="s">
        <v>23</v>
      </c>
      <c r="B12" t="s">
        <v>8</v>
      </c>
      <c r="C12" t="s">
        <v>20</v>
      </c>
      <c r="D12" t="s">
        <v>10</v>
      </c>
      <c r="F12" s="4" t="s">
        <v>11</v>
      </c>
      <c r="G12" s="5" t="s">
        <v>12</v>
      </c>
      <c r="H12" s="6">
        <v>38730</v>
      </c>
    </row>
    <row r="13" spans="1:8" x14ac:dyDescent="0.25">
      <c r="A13" s="1" t="s">
        <v>24</v>
      </c>
      <c r="B13" t="s">
        <v>25</v>
      </c>
      <c r="C13" t="s">
        <v>26</v>
      </c>
      <c r="D13" t="s">
        <v>10</v>
      </c>
      <c r="F13" s="4" t="s">
        <v>11</v>
      </c>
      <c r="G13" s="5" t="s">
        <v>12</v>
      </c>
      <c r="H13" s="6">
        <v>39133</v>
      </c>
    </row>
    <row r="14" spans="1:8" x14ac:dyDescent="0.25">
      <c r="A14" s="1" t="s">
        <v>27</v>
      </c>
      <c r="B14" t="s">
        <v>28</v>
      </c>
      <c r="C14" t="s">
        <v>29</v>
      </c>
      <c r="D14" t="s">
        <v>10</v>
      </c>
      <c r="F14" s="4" t="s">
        <v>11</v>
      </c>
      <c r="G14" s="5" t="s">
        <v>12</v>
      </c>
      <c r="H14" s="6">
        <v>39287</v>
      </c>
    </row>
    <row r="15" spans="1:8" x14ac:dyDescent="0.25">
      <c r="A15" s="1" t="s">
        <v>30</v>
      </c>
      <c r="B15" t="s">
        <v>8</v>
      </c>
      <c r="C15" t="s">
        <v>31</v>
      </c>
      <c r="D15" t="s">
        <v>10</v>
      </c>
      <c r="F15" s="4" t="s">
        <v>11</v>
      </c>
      <c r="G15" s="5" t="s">
        <v>12</v>
      </c>
      <c r="H15" s="6">
        <v>39329</v>
      </c>
    </row>
    <row r="16" spans="1:8" x14ac:dyDescent="0.25">
      <c r="A16" s="1" t="s">
        <v>32</v>
      </c>
      <c r="B16" t="s">
        <v>8</v>
      </c>
      <c r="C16" t="s">
        <v>31</v>
      </c>
      <c r="D16" t="s">
        <v>10</v>
      </c>
      <c r="F16" s="4" t="s">
        <v>11</v>
      </c>
      <c r="G16" s="5" t="s">
        <v>12</v>
      </c>
      <c r="H16" s="6">
        <v>39329</v>
      </c>
    </row>
    <row r="17" spans="1:8" x14ac:dyDescent="0.25">
      <c r="A17" s="1" t="s">
        <v>33</v>
      </c>
      <c r="B17" t="s">
        <v>8</v>
      </c>
      <c r="C17" t="s">
        <v>31</v>
      </c>
      <c r="D17" t="s">
        <v>10</v>
      </c>
      <c r="F17" s="4" t="s">
        <v>11</v>
      </c>
      <c r="G17" s="5" t="s">
        <v>12</v>
      </c>
      <c r="H17" s="6">
        <v>39331</v>
      </c>
    </row>
    <row r="18" spans="1:8" x14ac:dyDescent="0.25">
      <c r="A18" s="1" t="s">
        <v>34</v>
      </c>
      <c r="B18" t="s">
        <v>35</v>
      </c>
      <c r="C18" t="s">
        <v>36</v>
      </c>
      <c r="D18" t="s">
        <v>10</v>
      </c>
      <c r="F18" s="4" t="s">
        <v>11</v>
      </c>
      <c r="G18" s="5" t="s">
        <v>12</v>
      </c>
      <c r="H18" s="6">
        <v>39458</v>
      </c>
    </row>
    <row r="19" spans="1:8" x14ac:dyDescent="0.25">
      <c r="A19" s="1" t="s">
        <v>37</v>
      </c>
      <c r="B19" t="s">
        <v>25</v>
      </c>
      <c r="C19" t="s">
        <v>38</v>
      </c>
      <c r="D19" t="s">
        <v>10</v>
      </c>
      <c r="F19" s="4" t="s">
        <v>11</v>
      </c>
      <c r="G19" s="5" t="s">
        <v>12</v>
      </c>
      <c r="H19" s="6">
        <v>39660</v>
      </c>
    </row>
    <row r="20" spans="1:8" x14ac:dyDescent="0.25">
      <c r="A20" s="1" t="s">
        <v>39</v>
      </c>
      <c r="B20" t="s">
        <v>40</v>
      </c>
      <c r="C20" t="s">
        <v>41</v>
      </c>
      <c r="D20" t="s">
        <v>10</v>
      </c>
      <c r="F20" s="4" t="s">
        <v>11</v>
      </c>
      <c r="G20" s="5" t="s">
        <v>12</v>
      </c>
      <c r="H20" s="6">
        <v>39695</v>
      </c>
    </row>
    <row r="21" spans="1:8" x14ac:dyDescent="0.25">
      <c r="A21" s="1" t="s">
        <v>42</v>
      </c>
      <c r="B21" t="s">
        <v>40</v>
      </c>
      <c r="C21" t="s">
        <v>41</v>
      </c>
      <c r="D21" t="s">
        <v>10</v>
      </c>
      <c r="F21" s="4" t="s">
        <v>11</v>
      </c>
      <c r="G21" s="5" t="s">
        <v>12</v>
      </c>
      <c r="H21" s="6">
        <v>39701</v>
      </c>
    </row>
    <row r="22" spans="1:8" x14ac:dyDescent="0.25">
      <c r="A22" s="7" t="s">
        <v>43</v>
      </c>
      <c r="B22" t="s">
        <v>8</v>
      </c>
      <c r="C22" t="s">
        <v>31</v>
      </c>
      <c r="D22" t="s">
        <v>10</v>
      </c>
      <c r="F22" s="4" t="s">
        <v>11</v>
      </c>
      <c r="G22" s="5" t="s">
        <v>12</v>
      </c>
      <c r="H22" s="6">
        <v>39744</v>
      </c>
    </row>
    <row r="23" spans="1:8" x14ac:dyDescent="0.25">
      <c r="A23" s="1" t="s">
        <v>44</v>
      </c>
      <c r="B23" t="s">
        <v>40</v>
      </c>
      <c r="C23" t="s">
        <v>41</v>
      </c>
      <c r="D23" t="s">
        <v>10</v>
      </c>
      <c r="F23" s="4" t="s">
        <v>11</v>
      </c>
      <c r="G23" s="5" t="s">
        <v>12</v>
      </c>
      <c r="H23" s="6">
        <v>39748</v>
      </c>
    </row>
    <row r="24" spans="1:8" x14ac:dyDescent="0.25">
      <c r="A24" s="1" t="s">
        <v>45</v>
      </c>
      <c r="B24" t="s">
        <v>40</v>
      </c>
      <c r="C24" t="s">
        <v>41</v>
      </c>
      <c r="D24" t="s">
        <v>10</v>
      </c>
      <c r="F24" s="4" t="s">
        <v>11</v>
      </c>
      <c r="G24" s="5" t="s">
        <v>12</v>
      </c>
      <c r="H24" s="6">
        <v>39989</v>
      </c>
    </row>
    <row r="25" spans="1:8" x14ac:dyDescent="0.25">
      <c r="A25" s="1" t="s">
        <v>46</v>
      </c>
      <c r="B25" t="s">
        <v>40</v>
      </c>
      <c r="C25" t="s">
        <v>41</v>
      </c>
      <c r="D25" t="s">
        <v>10</v>
      </c>
      <c r="F25" s="4" t="s">
        <v>11</v>
      </c>
      <c r="G25" s="5" t="s">
        <v>12</v>
      </c>
      <c r="H25" s="6">
        <v>39990</v>
      </c>
    </row>
    <row r="26" spans="1:8" x14ac:dyDescent="0.25">
      <c r="A26" s="1" t="s">
        <v>47</v>
      </c>
      <c r="B26" t="s">
        <v>40</v>
      </c>
      <c r="C26" t="s">
        <v>48</v>
      </c>
      <c r="D26" t="s">
        <v>10</v>
      </c>
      <c r="F26" s="4" t="s">
        <v>11</v>
      </c>
      <c r="G26" s="5" t="s">
        <v>12</v>
      </c>
      <c r="H26" s="6">
        <v>40008</v>
      </c>
    </row>
    <row r="27" spans="1:8" x14ac:dyDescent="0.25">
      <c r="A27" s="1" t="s">
        <v>49</v>
      </c>
      <c r="B27" t="s">
        <v>35</v>
      </c>
      <c r="C27" t="s">
        <v>50</v>
      </c>
      <c r="D27" t="s">
        <v>10</v>
      </c>
      <c r="F27" s="4" t="s">
        <v>11</v>
      </c>
      <c r="G27" s="5" t="s">
        <v>12</v>
      </c>
      <c r="H27" s="6">
        <v>41171</v>
      </c>
    </row>
    <row r="28" spans="1:8" x14ac:dyDescent="0.25">
      <c r="A28" s="1" t="s">
        <v>51</v>
      </c>
      <c r="B28" t="s">
        <v>52</v>
      </c>
      <c r="C28" t="s">
        <v>53</v>
      </c>
      <c r="D28" t="s">
        <v>10</v>
      </c>
      <c r="E28" s="8">
        <v>36745</v>
      </c>
      <c r="F28" s="8">
        <f>(E28/10)*6</f>
        <v>22047</v>
      </c>
      <c r="G28" s="5" t="s">
        <v>12</v>
      </c>
      <c r="H28" s="6">
        <v>44510</v>
      </c>
    </row>
    <row r="29" spans="1:8" x14ac:dyDescent="0.25">
      <c r="A29" s="1" t="s">
        <v>54</v>
      </c>
      <c r="B29" t="s">
        <v>25</v>
      </c>
      <c r="C29" t="s">
        <v>55</v>
      </c>
      <c r="D29" t="s">
        <v>10</v>
      </c>
      <c r="E29" s="8">
        <v>36950</v>
      </c>
      <c r="F29" s="8">
        <f t="shared" ref="F29:F34" si="0">(E29/10)*8</f>
        <v>29560</v>
      </c>
      <c r="G29" s="5" t="s">
        <v>12</v>
      </c>
      <c r="H29" s="6">
        <v>45105</v>
      </c>
    </row>
    <row r="30" spans="1:8" x14ac:dyDescent="0.25">
      <c r="A30" s="1" t="s">
        <v>56</v>
      </c>
      <c r="B30" t="s">
        <v>25</v>
      </c>
      <c r="C30" t="s">
        <v>55</v>
      </c>
      <c r="D30" t="s">
        <v>10</v>
      </c>
      <c r="E30" s="8">
        <v>36950</v>
      </c>
      <c r="F30" s="8">
        <f t="shared" si="0"/>
        <v>29560</v>
      </c>
      <c r="G30" s="5" t="s">
        <v>12</v>
      </c>
      <c r="H30" s="6">
        <v>45105</v>
      </c>
    </row>
    <row r="31" spans="1:8" x14ac:dyDescent="0.25">
      <c r="A31" s="1" t="s">
        <v>57</v>
      </c>
      <c r="B31" t="s">
        <v>58</v>
      </c>
      <c r="C31" t="s">
        <v>59</v>
      </c>
      <c r="D31" t="s">
        <v>10</v>
      </c>
      <c r="E31" s="8">
        <v>28374.5</v>
      </c>
      <c r="F31" s="8">
        <f t="shared" si="0"/>
        <v>22699.599999999999</v>
      </c>
      <c r="G31" s="5" t="s">
        <v>12</v>
      </c>
      <c r="H31" s="6">
        <v>45189</v>
      </c>
    </row>
    <row r="32" spans="1:8" x14ac:dyDescent="0.25">
      <c r="A32" s="1" t="s">
        <v>60</v>
      </c>
      <c r="B32" t="s">
        <v>61</v>
      </c>
      <c r="C32" t="s">
        <v>62</v>
      </c>
      <c r="D32" t="s">
        <v>10</v>
      </c>
      <c r="E32" s="8">
        <v>42900</v>
      </c>
      <c r="F32" s="8">
        <f t="shared" si="0"/>
        <v>34320</v>
      </c>
      <c r="G32" s="5" t="s">
        <v>12</v>
      </c>
      <c r="H32" s="6">
        <v>45210</v>
      </c>
    </row>
    <row r="33" spans="1:8" x14ac:dyDescent="0.25">
      <c r="A33" s="1" t="s">
        <v>63</v>
      </c>
      <c r="B33" t="s">
        <v>61</v>
      </c>
      <c r="C33" t="s">
        <v>62</v>
      </c>
      <c r="D33" t="s">
        <v>10</v>
      </c>
      <c r="E33" s="8">
        <v>42900</v>
      </c>
      <c r="F33" s="8">
        <f t="shared" si="0"/>
        <v>34320</v>
      </c>
      <c r="G33" s="5" t="s">
        <v>12</v>
      </c>
      <c r="H33" s="6">
        <v>45210</v>
      </c>
    </row>
    <row r="34" spans="1:8" x14ac:dyDescent="0.25">
      <c r="A34" s="1" t="s">
        <v>64</v>
      </c>
      <c r="B34" t="s">
        <v>65</v>
      </c>
      <c r="C34" t="s">
        <v>66</v>
      </c>
      <c r="D34" t="s">
        <v>10</v>
      </c>
      <c r="E34" s="8">
        <v>175134.19</v>
      </c>
      <c r="F34" s="8">
        <f t="shared" si="0"/>
        <v>140107.35200000001</v>
      </c>
      <c r="G34" s="5" t="s">
        <v>12</v>
      </c>
      <c r="H34" s="6">
        <v>45230</v>
      </c>
    </row>
    <row r="35" spans="1:8" x14ac:dyDescent="0.25">
      <c r="A35" s="1" t="s">
        <v>67</v>
      </c>
      <c r="B35" t="s">
        <v>68</v>
      </c>
      <c r="C35" t="s">
        <v>69</v>
      </c>
      <c r="D35" t="s">
        <v>10</v>
      </c>
      <c r="E35" s="8">
        <v>35858.81</v>
      </c>
      <c r="F35" s="8">
        <f>(E35/10)*9</f>
        <v>32272.929</v>
      </c>
      <c r="G35" s="5" t="s">
        <v>12</v>
      </c>
      <c r="H35" s="6">
        <v>45596</v>
      </c>
    </row>
    <row r="36" spans="1:8" x14ac:dyDescent="0.25">
      <c r="A36" t="s">
        <v>70</v>
      </c>
      <c r="B36" t="s">
        <v>71</v>
      </c>
      <c r="C36" t="s">
        <v>72</v>
      </c>
      <c r="D36" t="s">
        <v>10</v>
      </c>
      <c r="E36" s="8">
        <v>41785.81</v>
      </c>
      <c r="F36" s="8">
        <f>(E36/10)*9</f>
        <v>37607.228999999999</v>
      </c>
      <c r="G36" s="5" t="s">
        <v>12</v>
      </c>
      <c r="H36" s="6">
        <v>45639</v>
      </c>
    </row>
    <row r="37" spans="1:8" x14ac:dyDescent="0.25">
      <c r="A37" s="1" t="s">
        <v>73</v>
      </c>
      <c r="B37" t="s">
        <v>74</v>
      </c>
      <c r="C37" t="s">
        <v>61</v>
      </c>
      <c r="D37" t="s">
        <v>413</v>
      </c>
      <c r="F37" s="4" t="s">
        <v>11</v>
      </c>
      <c r="G37" s="5" t="s">
        <v>75</v>
      </c>
      <c r="H37" s="6">
        <v>20855</v>
      </c>
    </row>
    <row r="38" spans="1:8" x14ac:dyDescent="0.25">
      <c r="A38" s="1" t="s">
        <v>76</v>
      </c>
      <c r="B38" t="s">
        <v>77</v>
      </c>
      <c r="C38" t="s">
        <v>78</v>
      </c>
      <c r="D38" t="s">
        <v>414</v>
      </c>
      <c r="F38" s="4" t="s">
        <v>11</v>
      </c>
      <c r="G38" s="5" t="s">
        <v>75</v>
      </c>
      <c r="H38" s="6">
        <v>30755</v>
      </c>
    </row>
    <row r="39" spans="1:8" x14ac:dyDescent="0.25">
      <c r="A39" t="s">
        <v>79</v>
      </c>
      <c r="B39" t="s">
        <v>80</v>
      </c>
      <c r="C39" t="s">
        <v>81</v>
      </c>
      <c r="D39" t="s">
        <v>415</v>
      </c>
      <c r="F39" s="4" t="s">
        <v>11</v>
      </c>
      <c r="G39" s="5" t="s">
        <v>75</v>
      </c>
      <c r="H39" s="6">
        <v>33294</v>
      </c>
    </row>
    <row r="40" spans="1:8" x14ac:dyDescent="0.25">
      <c r="A40" s="1" t="s">
        <v>82</v>
      </c>
      <c r="B40" t="s">
        <v>8</v>
      </c>
      <c r="C40" t="s">
        <v>83</v>
      </c>
      <c r="D40" t="s">
        <v>10</v>
      </c>
      <c r="F40" s="4" t="s">
        <v>11</v>
      </c>
      <c r="G40" s="5" t="s">
        <v>75</v>
      </c>
      <c r="H40" s="6">
        <v>33819</v>
      </c>
    </row>
    <row r="41" spans="1:8" x14ac:dyDescent="0.25">
      <c r="A41" s="1" t="s">
        <v>84</v>
      </c>
      <c r="B41" t="s">
        <v>80</v>
      </c>
      <c r="C41" t="s">
        <v>85</v>
      </c>
      <c r="D41" t="s">
        <v>416</v>
      </c>
      <c r="F41" s="4" t="s">
        <v>11</v>
      </c>
      <c r="G41" s="5" t="s">
        <v>75</v>
      </c>
      <c r="H41" s="6">
        <v>33836</v>
      </c>
    </row>
    <row r="42" spans="1:8" x14ac:dyDescent="0.25">
      <c r="A42" s="1" t="s">
        <v>86</v>
      </c>
      <c r="B42" t="s">
        <v>8</v>
      </c>
      <c r="C42" t="s">
        <v>87</v>
      </c>
      <c r="D42" t="s">
        <v>10</v>
      </c>
      <c r="F42" s="4" t="s">
        <v>11</v>
      </c>
      <c r="G42" s="5" t="s">
        <v>75</v>
      </c>
      <c r="H42" s="6">
        <v>34179</v>
      </c>
    </row>
    <row r="43" spans="1:8" x14ac:dyDescent="0.25">
      <c r="A43" s="1" t="s">
        <v>88</v>
      </c>
      <c r="B43" t="s">
        <v>89</v>
      </c>
      <c r="C43" t="s">
        <v>90</v>
      </c>
      <c r="D43" t="s">
        <v>10</v>
      </c>
      <c r="F43" s="4" t="s">
        <v>11</v>
      </c>
      <c r="G43" s="5" t="s">
        <v>75</v>
      </c>
      <c r="H43" s="6">
        <v>34456</v>
      </c>
    </row>
    <row r="44" spans="1:8" x14ac:dyDescent="0.25">
      <c r="A44" s="1" t="s">
        <v>91</v>
      </c>
      <c r="B44" t="s">
        <v>80</v>
      </c>
      <c r="C44" t="s">
        <v>92</v>
      </c>
      <c r="D44" t="s">
        <v>10</v>
      </c>
      <c r="F44" s="4" t="s">
        <v>11</v>
      </c>
      <c r="G44" s="5" t="s">
        <v>75</v>
      </c>
      <c r="H44" s="6">
        <v>34458</v>
      </c>
    </row>
    <row r="45" spans="1:8" x14ac:dyDescent="0.25">
      <c r="A45" s="1" t="s">
        <v>96</v>
      </c>
      <c r="B45" t="s">
        <v>8</v>
      </c>
      <c r="C45" t="s">
        <v>9</v>
      </c>
      <c r="D45" t="s">
        <v>10</v>
      </c>
      <c r="F45" s="4" t="s">
        <v>11</v>
      </c>
      <c r="G45" s="5" t="s">
        <v>75</v>
      </c>
      <c r="H45" s="6">
        <v>35619</v>
      </c>
    </row>
    <row r="46" spans="1:8" x14ac:dyDescent="0.25">
      <c r="A46" s="1" t="s">
        <v>97</v>
      </c>
      <c r="B46" t="s">
        <v>8</v>
      </c>
      <c r="C46" t="s">
        <v>9</v>
      </c>
      <c r="D46" t="s">
        <v>10</v>
      </c>
      <c r="F46" s="4" t="s">
        <v>11</v>
      </c>
      <c r="G46" s="5" t="s">
        <v>75</v>
      </c>
      <c r="H46" s="6">
        <v>35619</v>
      </c>
    </row>
    <row r="47" spans="1:8" x14ac:dyDescent="0.25">
      <c r="A47" s="1" t="s">
        <v>98</v>
      </c>
      <c r="B47" t="s">
        <v>8</v>
      </c>
      <c r="C47" t="s">
        <v>9</v>
      </c>
      <c r="D47" t="s">
        <v>10</v>
      </c>
      <c r="F47" s="4" t="s">
        <v>11</v>
      </c>
      <c r="G47" s="5" t="s">
        <v>75</v>
      </c>
      <c r="H47" s="6">
        <v>35619</v>
      </c>
    </row>
    <row r="48" spans="1:8" x14ac:dyDescent="0.25">
      <c r="A48" s="1" t="s">
        <v>99</v>
      </c>
      <c r="B48" t="s">
        <v>25</v>
      </c>
      <c r="C48" t="s">
        <v>38</v>
      </c>
      <c r="D48" t="s">
        <v>10</v>
      </c>
      <c r="F48" s="4" t="s">
        <v>11</v>
      </c>
      <c r="G48" s="5" t="s">
        <v>75</v>
      </c>
      <c r="H48" s="6">
        <v>35635</v>
      </c>
    </row>
    <row r="49" spans="1:8" x14ac:dyDescent="0.25">
      <c r="A49" s="1" t="s">
        <v>100</v>
      </c>
      <c r="B49" t="s">
        <v>25</v>
      </c>
      <c r="C49" t="s">
        <v>38</v>
      </c>
      <c r="D49" t="s">
        <v>10</v>
      </c>
      <c r="F49" s="4" t="s">
        <v>11</v>
      </c>
      <c r="G49" s="5" t="s">
        <v>75</v>
      </c>
      <c r="H49" s="6">
        <v>35635</v>
      </c>
    </row>
    <row r="50" spans="1:8" x14ac:dyDescent="0.25">
      <c r="A50" s="1" t="s">
        <v>101</v>
      </c>
      <c r="B50" t="s">
        <v>80</v>
      </c>
      <c r="C50" t="s">
        <v>102</v>
      </c>
      <c r="D50" t="s">
        <v>416</v>
      </c>
      <c r="F50" s="4" t="s">
        <v>11</v>
      </c>
      <c r="G50" s="5" t="s">
        <v>75</v>
      </c>
      <c r="H50" s="6">
        <v>35838</v>
      </c>
    </row>
    <row r="51" spans="1:8" x14ac:dyDescent="0.25">
      <c r="A51" s="1" t="s">
        <v>103</v>
      </c>
      <c r="B51" t="s">
        <v>8</v>
      </c>
      <c r="C51" t="s">
        <v>104</v>
      </c>
      <c r="D51" t="s">
        <v>10</v>
      </c>
      <c r="F51" s="4" t="s">
        <v>11</v>
      </c>
      <c r="G51" s="5" t="s">
        <v>75</v>
      </c>
      <c r="H51" s="6">
        <v>36060</v>
      </c>
    </row>
    <row r="52" spans="1:8" x14ac:dyDescent="0.25">
      <c r="A52" s="1" t="s">
        <v>105</v>
      </c>
      <c r="B52" t="s">
        <v>89</v>
      </c>
      <c r="C52" t="s">
        <v>106</v>
      </c>
      <c r="D52" t="s">
        <v>10</v>
      </c>
      <c r="F52" s="4" t="s">
        <v>11</v>
      </c>
      <c r="G52" s="5" t="s">
        <v>75</v>
      </c>
      <c r="H52" s="6">
        <v>36371</v>
      </c>
    </row>
    <row r="53" spans="1:8" x14ac:dyDescent="0.25">
      <c r="A53" s="1" t="s">
        <v>107</v>
      </c>
      <c r="B53" t="s">
        <v>8</v>
      </c>
      <c r="C53" t="s">
        <v>9</v>
      </c>
      <c r="D53" t="s">
        <v>10</v>
      </c>
      <c r="F53" s="4" t="s">
        <v>11</v>
      </c>
      <c r="G53" s="5" t="s">
        <v>75</v>
      </c>
      <c r="H53" s="6">
        <v>36406</v>
      </c>
    </row>
    <row r="54" spans="1:8" x14ac:dyDescent="0.25">
      <c r="A54" s="1" t="s">
        <v>108</v>
      </c>
      <c r="B54" t="s">
        <v>80</v>
      </c>
      <c r="C54" s="5">
        <v>1828</v>
      </c>
      <c r="D54" t="s">
        <v>416</v>
      </c>
      <c r="E54" s="5"/>
      <c r="F54" s="4" t="s">
        <v>11</v>
      </c>
      <c r="G54" s="5" t="s">
        <v>75</v>
      </c>
      <c r="H54" s="6">
        <v>36521</v>
      </c>
    </row>
    <row r="55" spans="1:8" x14ac:dyDescent="0.25">
      <c r="A55" s="1" t="s">
        <v>109</v>
      </c>
      <c r="B55" t="s">
        <v>110</v>
      </c>
      <c r="C55" t="s">
        <v>111</v>
      </c>
      <c r="D55" t="s">
        <v>416</v>
      </c>
      <c r="F55" s="4" t="s">
        <v>11</v>
      </c>
      <c r="G55" s="5" t="s">
        <v>75</v>
      </c>
      <c r="H55" s="6">
        <v>36663</v>
      </c>
    </row>
    <row r="56" spans="1:8" x14ac:dyDescent="0.25">
      <c r="A56" s="1" t="s">
        <v>112</v>
      </c>
      <c r="B56" t="s">
        <v>8</v>
      </c>
      <c r="C56" t="s">
        <v>9</v>
      </c>
      <c r="D56" t="s">
        <v>10</v>
      </c>
      <c r="F56" s="4" t="s">
        <v>11</v>
      </c>
      <c r="G56" s="5" t="s">
        <v>75</v>
      </c>
      <c r="H56" s="6">
        <v>36706</v>
      </c>
    </row>
    <row r="57" spans="1:8" x14ac:dyDescent="0.25">
      <c r="A57" s="1" t="s">
        <v>113</v>
      </c>
      <c r="B57" t="s">
        <v>8</v>
      </c>
      <c r="C57" t="s">
        <v>104</v>
      </c>
      <c r="D57" t="s">
        <v>10</v>
      </c>
      <c r="F57" s="4" t="s">
        <v>11</v>
      </c>
      <c r="G57" s="5" t="s">
        <v>75</v>
      </c>
      <c r="H57" s="6">
        <v>36706</v>
      </c>
    </row>
    <row r="58" spans="1:8" x14ac:dyDescent="0.25">
      <c r="A58" s="7" t="s">
        <v>114</v>
      </c>
      <c r="B58" t="s">
        <v>8</v>
      </c>
      <c r="C58" t="s">
        <v>9</v>
      </c>
      <c r="D58" t="s">
        <v>10</v>
      </c>
      <c r="F58" s="4" t="s">
        <v>11</v>
      </c>
      <c r="G58" s="5" t="s">
        <v>75</v>
      </c>
      <c r="H58" s="6">
        <v>36912</v>
      </c>
    </row>
    <row r="59" spans="1:8" x14ac:dyDescent="0.25">
      <c r="A59" s="1" t="s">
        <v>117</v>
      </c>
      <c r="B59" t="s">
        <v>8</v>
      </c>
      <c r="C59" t="s">
        <v>9</v>
      </c>
      <c r="D59" t="s">
        <v>10</v>
      </c>
      <c r="F59" s="4" t="s">
        <v>11</v>
      </c>
      <c r="G59" s="5" t="s">
        <v>75</v>
      </c>
      <c r="H59" s="6">
        <v>37145</v>
      </c>
    </row>
    <row r="60" spans="1:8" x14ac:dyDescent="0.25">
      <c r="A60" s="1" t="s">
        <v>118</v>
      </c>
      <c r="B60" t="s">
        <v>80</v>
      </c>
      <c r="C60" t="s">
        <v>119</v>
      </c>
      <c r="D60" t="s">
        <v>416</v>
      </c>
      <c r="F60" s="4" t="s">
        <v>11</v>
      </c>
      <c r="G60" s="5" t="s">
        <v>75</v>
      </c>
      <c r="H60" s="6">
        <v>37209</v>
      </c>
    </row>
    <row r="61" spans="1:8" x14ac:dyDescent="0.25">
      <c r="A61" s="1" t="s">
        <v>120</v>
      </c>
      <c r="B61" t="s">
        <v>89</v>
      </c>
      <c r="C61" s="5">
        <v>607</v>
      </c>
      <c r="D61" t="s">
        <v>10</v>
      </c>
      <c r="E61" s="5"/>
      <c r="F61" s="4" t="s">
        <v>11</v>
      </c>
      <c r="G61" s="5" t="s">
        <v>75</v>
      </c>
      <c r="H61" s="6">
        <v>37323</v>
      </c>
    </row>
    <row r="62" spans="1:8" x14ac:dyDescent="0.25">
      <c r="A62" s="1" t="s">
        <v>121</v>
      </c>
      <c r="B62" t="s">
        <v>8</v>
      </c>
      <c r="C62" t="s">
        <v>122</v>
      </c>
      <c r="D62" t="s">
        <v>10</v>
      </c>
      <c r="F62" s="4" t="s">
        <v>11</v>
      </c>
      <c r="G62" s="5" t="s">
        <v>75</v>
      </c>
      <c r="H62" s="6">
        <v>37525</v>
      </c>
    </row>
    <row r="63" spans="1:8" x14ac:dyDescent="0.25">
      <c r="A63" s="13" t="s">
        <v>123</v>
      </c>
      <c r="B63" t="s">
        <v>94</v>
      </c>
      <c r="C63" t="s">
        <v>124</v>
      </c>
      <c r="D63" t="s">
        <v>10</v>
      </c>
      <c r="F63" s="4" t="s">
        <v>11</v>
      </c>
      <c r="G63" s="5" t="s">
        <v>75</v>
      </c>
      <c r="H63" s="6">
        <v>37550</v>
      </c>
    </row>
    <row r="64" spans="1:8" x14ac:dyDescent="0.25">
      <c r="A64" s="1" t="s">
        <v>125</v>
      </c>
      <c r="B64" t="s">
        <v>94</v>
      </c>
      <c r="C64" t="s">
        <v>126</v>
      </c>
      <c r="D64" t="s">
        <v>10</v>
      </c>
      <c r="F64" s="4" t="s">
        <v>11</v>
      </c>
      <c r="G64" s="5" t="s">
        <v>75</v>
      </c>
      <c r="H64" s="6">
        <v>37636</v>
      </c>
    </row>
    <row r="65" spans="1:8" x14ac:dyDescent="0.25">
      <c r="A65" s="7" t="s">
        <v>127</v>
      </c>
      <c r="B65" t="s">
        <v>94</v>
      </c>
      <c r="C65" t="s">
        <v>126</v>
      </c>
      <c r="D65" t="s">
        <v>10</v>
      </c>
      <c r="F65" s="4" t="s">
        <v>11</v>
      </c>
      <c r="G65" s="5" t="s">
        <v>75</v>
      </c>
      <c r="H65" s="6">
        <v>37637</v>
      </c>
    </row>
    <row r="66" spans="1:8" x14ac:dyDescent="0.25">
      <c r="A66" s="1" t="s">
        <v>128</v>
      </c>
      <c r="B66" t="s">
        <v>129</v>
      </c>
      <c r="C66" t="s">
        <v>130</v>
      </c>
      <c r="D66" t="s">
        <v>10</v>
      </c>
      <c r="F66" s="4" t="s">
        <v>11</v>
      </c>
      <c r="G66" s="5" t="s">
        <v>75</v>
      </c>
      <c r="H66" s="6">
        <v>38677</v>
      </c>
    </row>
    <row r="67" spans="1:8" x14ac:dyDescent="0.25">
      <c r="A67" s="1" t="s">
        <v>131</v>
      </c>
      <c r="B67" t="s">
        <v>129</v>
      </c>
      <c r="C67" t="s">
        <v>130</v>
      </c>
      <c r="D67" t="s">
        <v>10</v>
      </c>
      <c r="F67" s="4" t="s">
        <v>11</v>
      </c>
      <c r="G67" s="5" t="s">
        <v>75</v>
      </c>
      <c r="H67" s="6">
        <v>38677</v>
      </c>
    </row>
    <row r="68" spans="1:8" x14ac:dyDescent="0.25">
      <c r="A68" s="1" t="s">
        <v>132</v>
      </c>
      <c r="B68" t="s">
        <v>94</v>
      </c>
      <c r="C68" t="s">
        <v>133</v>
      </c>
      <c r="D68" t="s">
        <v>10</v>
      </c>
      <c r="F68" s="4" t="s">
        <v>11</v>
      </c>
      <c r="G68" s="5" t="s">
        <v>75</v>
      </c>
      <c r="H68" s="6">
        <v>38712</v>
      </c>
    </row>
    <row r="69" spans="1:8" x14ac:dyDescent="0.25">
      <c r="A69" s="1" t="s">
        <v>134</v>
      </c>
      <c r="B69" t="s">
        <v>94</v>
      </c>
      <c r="C69" t="s">
        <v>135</v>
      </c>
      <c r="D69" t="s">
        <v>10</v>
      </c>
      <c r="F69" s="4" t="s">
        <v>11</v>
      </c>
      <c r="G69" s="5" t="s">
        <v>75</v>
      </c>
      <c r="H69" s="6">
        <v>38714</v>
      </c>
    </row>
    <row r="70" spans="1:8" x14ac:dyDescent="0.25">
      <c r="A70" s="1" t="s">
        <v>136</v>
      </c>
      <c r="B70" t="s">
        <v>94</v>
      </c>
      <c r="C70" t="s">
        <v>135</v>
      </c>
      <c r="D70" t="s">
        <v>10</v>
      </c>
      <c r="F70" s="4" t="s">
        <v>11</v>
      </c>
      <c r="G70" s="5" t="s">
        <v>75</v>
      </c>
      <c r="H70" s="6">
        <v>38714</v>
      </c>
    </row>
    <row r="71" spans="1:8" x14ac:dyDescent="0.25">
      <c r="A71" s="1" t="s">
        <v>137</v>
      </c>
      <c r="B71" t="s">
        <v>80</v>
      </c>
      <c r="C71" t="s">
        <v>138</v>
      </c>
      <c r="D71" t="s">
        <v>10</v>
      </c>
      <c r="F71" s="4" t="s">
        <v>11</v>
      </c>
      <c r="G71" s="5" t="s">
        <v>75</v>
      </c>
      <c r="H71" s="6">
        <v>38716</v>
      </c>
    </row>
    <row r="72" spans="1:8" x14ac:dyDescent="0.25">
      <c r="A72" s="1" t="s">
        <v>139</v>
      </c>
      <c r="B72" t="s">
        <v>94</v>
      </c>
      <c r="C72" t="s">
        <v>133</v>
      </c>
      <c r="D72" t="s">
        <v>10</v>
      </c>
      <c r="F72" s="4" t="s">
        <v>11</v>
      </c>
      <c r="G72" s="5" t="s">
        <v>75</v>
      </c>
      <c r="H72" s="6">
        <v>38716</v>
      </c>
    </row>
    <row r="73" spans="1:8" x14ac:dyDescent="0.25">
      <c r="A73" s="1" t="s">
        <v>140</v>
      </c>
      <c r="B73" t="s">
        <v>8</v>
      </c>
      <c r="C73" t="s">
        <v>141</v>
      </c>
      <c r="D73" t="s">
        <v>416</v>
      </c>
      <c r="F73" s="4" t="s">
        <v>11</v>
      </c>
      <c r="G73" s="5" t="s">
        <v>75</v>
      </c>
      <c r="H73" s="6">
        <v>39212</v>
      </c>
    </row>
    <row r="74" spans="1:8" x14ac:dyDescent="0.25">
      <c r="A74" s="1" t="s">
        <v>142</v>
      </c>
      <c r="B74" t="s">
        <v>143</v>
      </c>
      <c r="C74" t="s">
        <v>144</v>
      </c>
      <c r="D74" t="s">
        <v>10</v>
      </c>
      <c r="F74" s="4" t="s">
        <v>11</v>
      </c>
      <c r="G74" s="5" t="s">
        <v>75</v>
      </c>
      <c r="H74" s="6">
        <v>39293</v>
      </c>
    </row>
    <row r="75" spans="1:8" x14ac:dyDescent="0.25">
      <c r="A75" s="1" t="s">
        <v>145</v>
      </c>
      <c r="B75" t="s">
        <v>143</v>
      </c>
      <c r="C75" t="s">
        <v>144</v>
      </c>
      <c r="D75" t="s">
        <v>10</v>
      </c>
      <c r="F75" s="4" t="s">
        <v>11</v>
      </c>
      <c r="G75" s="5" t="s">
        <v>75</v>
      </c>
      <c r="H75" s="6">
        <v>39322</v>
      </c>
    </row>
    <row r="76" spans="1:8" x14ac:dyDescent="0.25">
      <c r="A76" s="1" t="s">
        <v>146</v>
      </c>
      <c r="B76" t="s">
        <v>143</v>
      </c>
      <c r="C76" t="s">
        <v>144</v>
      </c>
      <c r="D76" t="s">
        <v>10</v>
      </c>
      <c r="F76" s="4" t="s">
        <v>11</v>
      </c>
      <c r="G76" s="5" t="s">
        <v>75</v>
      </c>
      <c r="H76" s="6">
        <v>39322</v>
      </c>
    </row>
    <row r="77" spans="1:8" x14ac:dyDescent="0.25">
      <c r="A77" s="1" t="s">
        <v>147</v>
      </c>
      <c r="B77" t="s">
        <v>8</v>
      </c>
      <c r="C77" t="s">
        <v>31</v>
      </c>
      <c r="D77" t="s">
        <v>10</v>
      </c>
      <c r="F77" s="4" t="s">
        <v>11</v>
      </c>
      <c r="G77" s="5" t="s">
        <v>75</v>
      </c>
      <c r="H77" s="6">
        <v>39330</v>
      </c>
    </row>
    <row r="78" spans="1:8" x14ac:dyDescent="0.25">
      <c r="A78" s="1" t="s">
        <v>148</v>
      </c>
      <c r="B78" t="s">
        <v>8</v>
      </c>
      <c r="C78" t="s">
        <v>31</v>
      </c>
      <c r="D78" t="s">
        <v>10</v>
      </c>
      <c r="F78" s="4" t="s">
        <v>11</v>
      </c>
      <c r="G78" s="5" t="s">
        <v>75</v>
      </c>
      <c r="H78" s="6">
        <v>39331</v>
      </c>
    </row>
    <row r="79" spans="1:8" x14ac:dyDescent="0.25">
      <c r="A79" s="1" t="s">
        <v>149</v>
      </c>
      <c r="B79" t="s">
        <v>8</v>
      </c>
      <c r="C79" t="s">
        <v>31</v>
      </c>
      <c r="D79" t="s">
        <v>10</v>
      </c>
      <c r="F79" s="4" t="s">
        <v>11</v>
      </c>
      <c r="G79" s="5" t="s">
        <v>75</v>
      </c>
      <c r="H79" s="6">
        <v>39332</v>
      </c>
    </row>
    <row r="80" spans="1:8" x14ac:dyDescent="0.25">
      <c r="A80" s="1" t="s">
        <v>150</v>
      </c>
      <c r="B80" t="s">
        <v>8</v>
      </c>
      <c r="C80" t="s">
        <v>151</v>
      </c>
      <c r="D80" t="s">
        <v>10</v>
      </c>
      <c r="F80" s="4" t="s">
        <v>11</v>
      </c>
      <c r="G80" s="5" t="s">
        <v>75</v>
      </c>
      <c r="H80" s="6">
        <v>39379</v>
      </c>
    </row>
    <row r="81" spans="1:8" x14ac:dyDescent="0.25">
      <c r="A81" s="1" t="s">
        <v>152</v>
      </c>
      <c r="B81" t="s">
        <v>94</v>
      </c>
      <c r="C81" t="s">
        <v>133</v>
      </c>
      <c r="D81" t="s">
        <v>10</v>
      </c>
      <c r="F81" s="4" t="s">
        <v>11</v>
      </c>
      <c r="G81" s="5" t="s">
        <v>75</v>
      </c>
      <c r="H81" s="6">
        <v>39392</v>
      </c>
    </row>
    <row r="82" spans="1:8" x14ac:dyDescent="0.25">
      <c r="A82" s="1" t="s">
        <v>153</v>
      </c>
      <c r="B82" t="s">
        <v>80</v>
      </c>
      <c r="C82" t="s">
        <v>154</v>
      </c>
      <c r="D82" t="s">
        <v>10</v>
      </c>
      <c r="F82" s="4" t="s">
        <v>11</v>
      </c>
      <c r="G82" s="5" t="s">
        <v>75</v>
      </c>
      <c r="H82" s="6">
        <v>39461</v>
      </c>
    </row>
    <row r="83" spans="1:8" x14ac:dyDescent="0.25">
      <c r="A83" s="1" t="s">
        <v>155</v>
      </c>
      <c r="B83" t="s">
        <v>143</v>
      </c>
      <c r="C83" t="s">
        <v>156</v>
      </c>
      <c r="D83" t="s">
        <v>10</v>
      </c>
      <c r="F83" s="4" t="s">
        <v>11</v>
      </c>
      <c r="G83" s="5" t="s">
        <v>75</v>
      </c>
      <c r="H83" s="6">
        <v>39472</v>
      </c>
    </row>
    <row r="84" spans="1:8" x14ac:dyDescent="0.25">
      <c r="A84" s="1" t="s">
        <v>157</v>
      </c>
      <c r="B84" t="s">
        <v>143</v>
      </c>
      <c r="C84" t="s">
        <v>156</v>
      </c>
      <c r="D84" t="s">
        <v>10</v>
      </c>
      <c r="F84" s="4" t="s">
        <v>11</v>
      </c>
      <c r="G84" s="5" t="s">
        <v>75</v>
      </c>
      <c r="H84" s="6">
        <v>39472</v>
      </c>
    </row>
    <row r="85" spans="1:8" x14ac:dyDescent="0.25">
      <c r="A85" s="1" t="s">
        <v>158</v>
      </c>
      <c r="B85" t="s">
        <v>129</v>
      </c>
      <c r="C85" t="s">
        <v>130</v>
      </c>
      <c r="D85" t="s">
        <v>417</v>
      </c>
      <c r="F85" s="4" t="s">
        <v>11</v>
      </c>
      <c r="G85" s="5" t="s">
        <v>75</v>
      </c>
      <c r="H85" s="6">
        <v>39512</v>
      </c>
    </row>
    <row r="86" spans="1:8" x14ac:dyDescent="0.25">
      <c r="A86" s="1" t="s">
        <v>159</v>
      </c>
      <c r="B86" t="s">
        <v>129</v>
      </c>
      <c r="C86" t="s">
        <v>130</v>
      </c>
      <c r="D86" t="s">
        <v>417</v>
      </c>
      <c r="F86" s="4" t="s">
        <v>11</v>
      </c>
      <c r="G86" s="5" t="s">
        <v>75</v>
      </c>
      <c r="H86" s="6">
        <v>39512</v>
      </c>
    </row>
    <row r="87" spans="1:8" x14ac:dyDescent="0.25">
      <c r="A87" s="9" t="s">
        <v>160</v>
      </c>
      <c r="B87" t="s">
        <v>80</v>
      </c>
      <c r="C87" t="s">
        <v>161</v>
      </c>
      <c r="D87" t="s">
        <v>417</v>
      </c>
      <c r="F87" s="4" t="s">
        <v>11</v>
      </c>
      <c r="G87" s="5" t="s">
        <v>75</v>
      </c>
      <c r="H87" s="6">
        <v>39576</v>
      </c>
    </row>
    <row r="88" spans="1:8" x14ac:dyDescent="0.25">
      <c r="A88" s="1" t="s">
        <v>162</v>
      </c>
      <c r="B88" t="s">
        <v>143</v>
      </c>
      <c r="C88" t="s">
        <v>163</v>
      </c>
      <c r="D88" t="s">
        <v>10</v>
      </c>
      <c r="F88" s="4" t="s">
        <v>11</v>
      </c>
      <c r="G88" s="5" t="s">
        <v>75</v>
      </c>
      <c r="H88" s="6">
        <v>39715</v>
      </c>
    </row>
    <row r="89" spans="1:8" x14ac:dyDescent="0.25">
      <c r="A89" s="1" t="s">
        <v>164</v>
      </c>
      <c r="B89" t="s">
        <v>40</v>
      </c>
      <c r="C89" t="s">
        <v>165</v>
      </c>
      <c r="D89" t="s">
        <v>10</v>
      </c>
      <c r="F89" s="4" t="s">
        <v>11</v>
      </c>
      <c r="G89" s="5" t="s">
        <v>75</v>
      </c>
      <c r="H89" s="6">
        <v>39720</v>
      </c>
    </row>
    <row r="90" spans="1:8" x14ac:dyDescent="0.25">
      <c r="A90" s="1" t="s">
        <v>166</v>
      </c>
      <c r="B90" t="s">
        <v>40</v>
      </c>
      <c r="C90" t="s">
        <v>167</v>
      </c>
      <c r="D90" t="s">
        <v>10</v>
      </c>
      <c r="F90" s="4" t="s">
        <v>11</v>
      </c>
      <c r="G90" s="5" t="s">
        <v>75</v>
      </c>
      <c r="H90" s="6">
        <v>39982</v>
      </c>
    </row>
    <row r="91" spans="1:8" x14ac:dyDescent="0.25">
      <c r="A91" s="1" t="s">
        <v>168</v>
      </c>
      <c r="B91" t="s">
        <v>80</v>
      </c>
      <c r="C91" t="s">
        <v>169</v>
      </c>
      <c r="D91" t="s">
        <v>10</v>
      </c>
      <c r="F91" s="4" t="s">
        <v>11</v>
      </c>
      <c r="G91" s="5" t="s">
        <v>75</v>
      </c>
      <c r="H91" s="6">
        <v>40043</v>
      </c>
    </row>
    <row r="92" spans="1:8" x14ac:dyDescent="0.25">
      <c r="A92" s="1" t="s">
        <v>170</v>
      </c>
      <c r="B92" t="s">
        <v>8</v>
      </c>
      <c r="C92" t="s">
        <v>171</v>
      </c>
      <c r="D92" t="s">
        <v>10</v>
      </c>
      <c r="F92" s="4" t="s">
        <v>11</v>
      </c>
      <c r="G92" s="5" t="s">
        <v>75</v>
      </c>
      <c r="H92" s="6">
        <v>40073</v>
      </c>
    </row>
    <row r="93" spans="1:8" x14ac:dyDescent="0.25">
      <c r="A93" s="1" t="s">
        <v>172</v>
      </c>
      <c r="B93" t="s">
        <v>35</v>
      </c>
      <c r="C93" t="s">
        <v>173</v>
      </c>
      <c r="D93" t="s">
        <v>10</v>
      </c>
      <c r="F93" s="4" t="s">
        <v>11</v>
      </c>
      <c r="G93" s="5" t="s">
        <v>75</v>
      </c>
      <c r="H93" s="6">
        <v>41942</v>
      </c>
    </row>
    <row r="94" spans="1:8" x14ac:dyDescent="0.25">
      <c r="A94" s="1" t="s">
        <v>174</v>
      </c>
      <c r="B94" t="s">
        <v>80</v>
      </c>
      <c r="C94" t="s">
        <v>175</v>
      </c>
      <c r="D94" t="s">
        <v>10</v>
      </c>
      <c r="F94" s="4" t="s">
        <v>11</v>
      </c>
      <c r="G94" s="5" t="s">
        <v>75</v>
      </c>
      <c r="H94" s="6">
        <v>42734</v>
      </c>
    </row>
    <row r="95" spans="1:8" x14ac:dyDescent="0.25">
      <c r="A95" s="1" t="s">
        <v>178</v>
      </c>
      <c r="B95" t="s">
        <v>94</v>
      </c>
      <c r="C95" t="s">
        <v>179</v>
      </c>
      <c r="D95" t="s">
        <v>10</v>
      </c>
      <c r="F95" s="4" t="s">
        <v>11</v>
      </c>
      <c r="G95" s="5" t="s">
        <v>75</v>
      </c>
      <c r="H95" s="6">
        <v>43461</v>
      </c>
    </row>
    <row r="96" spans="1:8" x14ac:dyDescent="0.25">
      <c r="A96" s="1" t="s">
        <v>180</v>
      </c>
      <c r="B96" t="s">
        <v>94</v>
      </c>
      <c r="C96" t="s">
        <v>179</v>
      </c>
      <c r="D96" t="s">
        <v>10</v>
      </c>
      <c r="F96" s="4" t="s">
        <v>11</v>
      </c>
      <c r="G96" s="5" t="s">
        <v>75</v>
      </c>
      <c r="H96" s="6">
        <v>43481</v>
      </c>
    </row>
    <row r="97" spans="1:8" x14ac:dyDescent="0.25">
      <c r="A97" s="1" t="s">
        <v>181</v>
      </c>
      <c r="B97" t="s">
        <v>8</v>
      </c>
      <c r="C97" t="s">
        <v>182</v>
      </c>
      <c r="D97" t="s">
        <v>10</v>
      </c>
      <c r="F97" s="4" t="s">
        <v>11</v>
      </c>
      <c r="G97" s="5" t="s">
        <v>75</v>
      </c>
      <c r="H97" s="6">
        <v>43769</v>
      </c>
    </row>
    <row r="98" spans="1:8" x14ac:dyDescent="0.25">
      <c r="A98" s="9" t="s">
        <v>183</v>
      </c>
      <c r="B98" t="s">
        <v>25</v>
      </c>
      <c r="C98" t="s">
        <v>184</v>
      </c>
      <c r="D98" t="s">
        <v>417</v>
      </c>
      <c r="F98" s="4" t="s">
        <v>11</v>
      </c>
      <c r="G98" s="5" t="s">
        <v>75</v>
      </c>
      <c r="H98" s="6">
        <v>43782</v>
      </c>
    </row>
    <row r="99" spans="1:8" x14ac:dyDescent="0.25">
      <c r="A99" s="1" t="s">
        <v>185</v>
      </c>
      <c r="B99" t="s">
        <v>80</v>
      </c>
      <c r="C99" t="s">
        <v>418</v>
      </c>
      <c r="D99" t="s">
        <v>10</v>
      </c>
      <c r="F99" s="4" t="s">
        <v>11</v>
      </c>
      <c r="G99" s="5" t="s">
        <v>75</v>
      </c>
      <c r="H99" s="6">
        <v>43810</v>
      </c>
    </row>
    <row r="100" spans="1:8" x14ac:dyDescent="0.25">
      <c r="A100" s="1" t="s">
        <v>186</v>
      </c>
      <c r="B100" t="s">
        <v>40</v>
      </c>
      <c r="C100" t="s">
        <v>187</v>
      </c>
      <c r="D100" t="s">
        <v>10</v>
      </c>
      <c r="F100" s="4" t="s">
        <v>11</v>
      </c>
      <c r="G100" s="5" t="s">
        <v>75</v>
      </c>
      <c r="H100" s="6">
        <v>44181</v>
      </c>
    </row>
    <row r="101" spans="1:8" x14ac:dyDescent="0.25">
      <c r="A101" s="1" t="s">
        <v>188</v>
      </c>
      <c r="B101" t="s">
        <v>35</v>
      </c>
      <c r="C101" t="s">
        <v>189</v>
      </c>
      <c r="D101" t="s">
        <v>10</v>
      </c>
      <c r="F101" s="4" t="s">
        <v>11</v>
      </c>
      <c r="G101" s="5" t="s">
        <v>75</v>
      </c>
      <c r="H101" s="6">
        <v>44238</v>
      </c>
    </row>
    <row r="102" spans="1:8" x14ac:dyDescent="0.25">
      <c r="A102" s="1" t="s">
        <v>190</v>
      </c>
      <c r="B102" t="s">
        <v>191</v>
      </c>
      <c r="C102" t="s">
        <v>192</v>
      </c>
      <c r="D102" t="s">
        <v>10</v>
      </c>
      <c r="F102" s="4" t="s">
        <v>11</v>
      </c>
      <c r="G102" s="5" t="s">
        <v>75</v>
      </c>
      <c r="H102" s="6">
        <v>44588</v>
      </c>
    </row>
    <row r="103" spans="1:8" x14ac:dyDescent="0.25">
      <c r="A103" s="1" t="s">
        <v>193</v>
      </c>
      <c r="B103" t="s">
        <v>191</v>
      </c>
      <c r="C103" t="s">
        <v>194</v>
      </c>
      <c r="D103" t="s">
        <v>10</v>
      </c>
      <c r="F103" s="4" t="s">
        <v>11</v>
      </c>
      <c r="G103" s="5" t="s">
        <v>75</v>
      </c>
      <c r="H103" s="6">
        <v>44678</v>
      </c>
    </row>
    <row r="104" spans="1:8" x14ac:dyDescent="0.25">
      <c r="A104" s="1" t="s">
        <v>195</v>
      </c>
      <c r="B104" t="s">
        <v>191</v>
      </c>
      <c r="C104" t="s">
        <v>194</v>
      </c>
      <c r="D104" t="s">
        <v>10</v>
      </c>
      <c r="F104" s="4" t="s">
        <v>11</v>
      </c>
      <c r="G104" s="5" t="s">
        <v>75</v>
      </c>
      <c r="H104" s="6">
        <v>44678</v>
      </c>
    </row>
    <row r="105" spans="1:8" x14ac:dyDescent="0.25">
      <c r="A105" s="1" t="s">
        <v>196</v>
      </c>
      <c r="B105" t="s">
        <v>61</v>
      </c>
      <c r="C105" t="s">
        <v>62</v>
      </c>
      <c r="D105" t="s">
        <v>10</v>
      </c>
      <c r="F105" s="4" t="s">
        <v>11</v>
      </c>
      <c r="G105" s="5" t="s">
        <v>75</v>
      </c>
      <c r="H105" s="6">
        <v>45212</v>
      </c>
    </row>
    <row r="106" spans="1:8" x14ac:dyDescent="0.25">
      <c r="A106" s="1" t="s">
        <v>197</v>
      </c>
      <c r="B106" t="s">
        <v>68</v>
      </c>
      <c r="C106" t="s">
        <v>69</v>
      </c>
      <c r="D106" t="s">
        <v>10</v>
      </c>
      <c r="E106" s="8">
        <v>35858.81</v>
      </c>
      <c r="F106" s="8">
        <f>(E106/10)*9</f>
        <v>32272.929</v>
      </c>
      <c r="G106" s="5" t="s">
        <v>75</v>
      </c>
      <c r="H106" s="6">
        <v>45596</v>
      </c>
    </row>
    <row r="107" spans="1:8" x14ac:dyDescent="0.25">
      <c r="A107" s="9" t="s">
        <v>198</v>
      </c>
      <c r="B107" t="s">
        <v>80</v>
      </c>
      <c r="C107" t="s">
        <v>199</v>
      </c>
      <c r="D107" t="s">
        <v>417</v>
      </c>
      <c r="E107" s="8">
        <v>69596.52</v>
      </c>
      <c r="F107" s="8">
        <f t="shared" ref="F107:F109" si="1">(E107/10)*9</f>
        <v>62636.868000000002</v>
      </c>
      <c r="G107" s="5" t="s">
        <v>75</v>
      </c>
      <c r="H107" s="6">
        <v>45610</v>
      </c>
    </row>
    <row r="108" spans="1:8" x14ac:dyDescent="0.25">
      <c r="A108" s="9" t="s">
        <v>200</v>
      </c>
      <c r="B108" t="s">
        <v>80</v>
      </c>
      <c r="C108" t="s">
        <v>199</v>
      </c>
      <c r="D108" t="s">
        <v>417</v>
      </c>
      <c r="E108" s="8">
        <v>69596.52</v>
      </c>
      <c r="F108" s="8">
        <f t="shared" si="1"/>
        <v>62636.868000000002</v>
      </c>
      <c r="G108" s="5" t="s">
        <v>75</v>
      </c>
      <c r="H108" s="6">
        <v>45610</v>
      </c>
    </row>
    <row r="109" spans="1:8" x14ac:dyDescent="0.25">
      <c r="A109" s="1" t="s">
        <v>201</v>
      </c>
      <c r="B109" t="s">
        <v>71</v>
      </c>
      <c r="C109" t="s">
        <v>72</v>
      </c>
      <c r="D109" t="s">
        <v>10</v>
      </c>
      <c r="E109" s="8">
        <v>41785.61</v>
      </c>
      <c r="F109" s="8">
        <f t="shared" si="1"/>
        <v>37607.048999999999</v>
      </c>
      <c r="G109" s="5" t="s">
        <v>75</v>
      </c>
      <c r="H109" s="6">
        <v>45639</v>
      </c>
    </row>
    <row r="110" spans="1:8" x14ac:dyDescent="0.25">
      <c r="A110" s="9" t="s">
        <v>202</v>
      </c>
      <c r="B110" s="10" t="s">
        <v>203</v>
      </c>
      <c r="C110" s="10" t="s">
        <v>204</v>
      </c>
      <c r="D110" t="s">
        <v>10</v>
      </c>
      <c r="E110" s="8">
        <v>37336.01</v>
      </c>
      <c r="F110" s="14">
        <f>(E110/10)*10</f>
        <v>37336.01</v>
      </c>
      <c r="G110" s="5" t="s">
        <v>75</v>
      </c>
      <c r="H110" s="11">
        <v>45929</v>
      </c>
    </row>
    <row r="111" spans="1:8" x14ac:dyDescent="0.25">
      <c r="A111" s="9" t="s">
        <v>205</v>
      </c>
      <c r="B111" s="10" t="s">
        <v>203</v>
      </c>
      <c r="C111" s="10" t="s">
        <v>204</v>
      </c>
      <c r="D111" t="s">
        <v>10</v>
      </c>
      <c r="E111" s="8">
        <v>37336.01</v>
      </c>
      <c r="F111" s="14">
        <f t="shared" ref="F111:F115" si="2">(E111/10)*10</f>
        <v>37336.01</v>
      </c>
      <c r="G111" s="5" t="s">
        <v>75</v>
      </c>
      <c r="H111" s="11">
        <v>45929</v>
      </c>
    </row>
    <row r="112" spans="1:8" x14ac:dyDescent="0.25">
      <c r="A112" s="9" t="s">
        <v>206</v>
      </c>
      <c r="B112" s="10" t="s">
        <v>203</v>
      </c>
      <c r="C112" s="10" t="s">
        <v>204</v>
      </c>
      <c r="D112" t="s">
        <v>10</v>
      </c>
      <c r="E112" s="8">
        <v>37336.01</v>
      </c>
      <c r="F112" s="14">
        <f t="shared" si="2"/>
        <v>37336.01</v>
      </c>
      <c r="G112" s="5" t="s">
        <v>75</v>
      </c>
      <c r="H112" s="11">
        <v>45929</v>
      </c>
    </row>
    <row r="113" spans="1:8" x14ac:dyDescent="0.25">
      <c r="A113" s="9" t="s">
        <v>207</v>
      </c>
      <c r="B113" s="10" t="s">
        <v>203</v>
      </c>
      <c r="C113" s="10" t="s">
        <v>204</v>
      </c>
      <c r="D113" t="s">
        <v>10</v>
      </c>
      <c r="E113" s="8">
        <v>37336.01</v>
      </c>
      <c r="F113" s="14">
        <f t="shared" si="2"/>
        <v>37336.01</v>
      </c>
      <c r="G113" s="5" t="s">
        <v>75</v>
      </c>
      <c r="H113" s="11">
        <v>45929</v>
      </c>
    </row>
    <row r="114" spans="1:8" x14ac:dyDescent="0.25">
      <c r="A114" s="9" t="s">
        <v>208</v>
      </c>
      <c r="B114" s="10" t="s">
        <v>203</v>
      </c>
      <c r="C114" s="10" t="s">
        <v>204</v>
      </c>
      <c r="D114" t="s">
        <v>10</v>
      </c>
      <c r="E114" s="8">
        <v>37336.01</v>
      </c>
      <c r="F114" s="14">
        <f t="shared" si="2"/>
        <v>37336.01</v>
      </c>
      <c r="G114" s="5" t="s">
        <v>75</v>
      </c>
      <c r="H114" s="11">
        <v>45929</v>
      </c>
    </row>
    <row r="115" spans="1:8" x14ac:dyDescent="0.25">
      <c r="A115" s="9" t="s">
        <v>209</v>
      </c>
      <c r="B115" s="10" t="s">
        <v>203</v>
      </c>
      <c r="C115" s="10" t="s">
        <v>204</v>
      </c>
      <c r="D115" t="s">
        <v>10</v>
      </c>
      <c r="E115" s="8">
        <v>37336.01</v>
      </c>
      <c r="F115" s="14">
        <f t="shared" si="2"/>
        <v>37336.01</v>
      </c>
      <c r="G115" s="5" t="s">
        <v>75</v>
      </c>
      <c r="H115" s="11">
        <v>45929</v>
      </c>
    </row>
    <row r="116" spans="1:8" x14ac:dyDescent="0.25">
      <c r="A116" s="9" t="s">
        <v>210</v>
      </c>
      <c r="B116" s="10" t="s">
        <v>80</v>
      </c>
      <c r="C116" t="s">
        <v>199</v>
      </c>
      <c r="D116" t="s">
        <v>417</v>
      </c>
      <c r="E116" s="8">
        <v>72500</v>
      </c>
      <c r="F116" s="8">
        <f>(E116/10)*10</f>
        <v>72500</v>
      </c>
      <c r="G116" s="5" t="s">
        <v>75</v>
      </c>
      <c r="H116" s="6">
        <v>45946</v>
      </c>
    </row>
    <row r="117" spans="1:8" x14ac:dyDescent="0.25">
      <c r="A117" s="9" t="s">
        <v>211</v>
      </c>
      <c r="B117" s="10" t="s">
        <v>191</v>
      </c>
      <c r="C117" s="10" t="s">
        <v>212</v>
      </c>
      <c r="D117" t="s">
        <v>417</v>
      </c>
      <c r="E117" s="8">
        <v>83930.559999999998</v>
      </c>
      <c r="F117" s="8">
        <f>(E117/10)*10</f>
        <v>83930.559999999998</v>
      </c>
      <c r="G117" s="5" t="s">
        <v>75</v>
      </c>
      <c r="H117" s="6">
        <v>45959</v>
      </c>
    </row>
    <row r="118" spans="1:8" x14ac:dyDescent="0.25">
      <c r="A118" s="9" t="s">
        <v>213</v>
      </c>
      <c r="B118" t="s">
        <v>80</v>
      </c>
      <c r="C118" s="10" t="s">
        <v>214</v>
      </c>
      <c r="D118" t="s">
        <v>10</v>
      </c>
      <c r="E118" s="8">
        <v>61800</v>
      </c>
      <c r="F118" s="8">
        <f>(E118/10)*10</f>
        <v>61800</v>
      </c>
      <c r="G118" s="5" t="s">
        <v>75</v>
      </c>
      <c r="H118" s="6">
        <v>45978</v>
      </c>
    </row>
    <row r="119" spans="1:8" x14ac:dyDescent="0.25">
      <c r="A119" s="9" t="s">
        <v>215</v>
      </c>
      <c r="B119" s="10" t="s">
        <v>216</v>
      </c>
      <c r="C119" s="10" t="s">
        <v>217</v>
      </c>
      <c r="D119" t="s">
        <v>10</v>
      </c>
      <c r="E119" s="8">
        <v>58797</v>
      </c>
      <c r="F119" s="8">
        <f>(E119/10)*10</f>
        <v>58797</v>
      </c>
      <c r="G119" s="5" t="s">
        <v>75</v>
      </c>
      <c r="H119" s="6">
        <v>45995</v>
      </c>
    </row>
    <row r="120" spans="1:8" x14ac:dyDescent="0.25">
      <c r="A120" s="1" t="s">
        <v>93</v>
      </c>
      <c r="B120" t="s">
        <v>94</v>
      </c>
      <c r="C120" t="s">
        <v>95</v>
      </c>
      <c r="D120" t="s">
        <v>10</v>
      </c>
      <c r="F120" s="4" t="s">
        <v>11</v>
      </c>
      <c r="G120" t="s">
        <v>219</v>
      </c>
      <c r="H120" s="6">
        <v>35618</v>
      </c>
    </row>
    <row r="121" spans="1:8" x14ac:dyDescent="0.25">
      <c r="A121" s="1" t="s">
        <v>218</v>
      </c>
      <c r="B121" t="s">
        <v>8</v>
      </c>
      <c r="C121" t="s">
        <v>9</v>
      </c>
      <c r="D121" t="s">
        <v>10</v>
      </c>
      <c r="F121" s="4" t="s">
        <v>11</v>
      </c>
      <c r="G121" t="s">
        <v>219</v>
      </c>
      <c r="H121" s="6">
        <v>36910</v>
      </c>
    </row>
    <row r="122" spans="1:8" x14ac:dyDescent="0.25">
      <c r="A122" s="1" t="s">
        <v>115</v>
      </c>
      <c r="B122" t="s">
        <v>35</v>
      </c>
      <c r="C122" t="s">
        <v>116</v>
      </c>
      <c r="D122" t="s">
        <v>10</v>
      </c>
      <c r="F122" s="4" t="s">
        <v>11</v>
      </c>
      <c r="G122" t="s">
        <v>219</v>
      </c>
      <c r="H122" s="6">
        <v>37127</v>
      </c>
    </row>
    <row r="123" spans="1:8" x14ac:dyDescent="0.25">
      <c r="A123" s="1" t="s">
        <v>220</v>
      </c>
      <c r="B123" t="s">
        <v>40</v>
      </c>
      <c r="C123" t="s">
        <v>165</v>
      </c>
      <c r="D123" t="s">
        <v>10</v>
      </c>
      <c r="F123" s="4" t="s">
        <v>11</v>
      </c>
      <c r="G123" t="s">
        <v>219</v>
      </c>
      <c r="H123" s="6">
        <v>39463</v>
      </c>
    </row>
    <row r="124" spans="1:8" x14ac:dyDescent="0.25">
      <c r="A124" s="1" t="s">
        <v>176</v>
      </c>
      <c r="B124" t="s">
        <v>94</v>
      </c>
      <c r="C124" t="s">
        <v>177</v>
      </c>
      <c r="D124" t="s">
        <v>10</v>
      </c>
      <c r="E124" s="8">
        <v>15728</v>
      </c>
      <c r="F124" s="8">
        <f>(E124/10)*3</f>
        <v>4718.3999999999996</v>
      </c>
      <c r="G124" t="s">
        <v>219</v>
      </c>
      <c r="H124" s="6">
        <v>43273</v>
      </c>
    </row>
    <row r="125" spans="1:8" x14ac:dyDescent="0.25">
      <c r="A125" s="1" t="s">
        <v>221</v>
      </c>
      <c r="B125" t="s">
        <v>25</v>
      </c>
      <c r="C125" t="s">
        <v>222</v>
      </c>
      <c r="D125" t="s">
        <v>10</v>
      </c>
      <c r="F125" s="4" t="s">
        <v>11</v>
      </c>
      <c r="G125" t="s">
        <v>223</v>
      </c>
      <c r="H125" s="6">
        <v>38860</v>
      </c>
    </row>
    <row r="126" spans="1:8" x14ac:dyDescent="0.25">
      <c r="A126" t="s">
        <v>224</v>
      </c>
      <c r="B126" t="s">
        <v>40</v>
      </c>
      <c r="C126" t="s">
        <v>41</v>
      </c>
      <c r="D126" t="s">
        <v>10</v>
      </c>
      <c r="F126" s="4" t="s">
        <v>11</v>
      </c>
      <c r="G126" t="s">
        <v>223</v>
      </c>
      <c r="H126" s="6">
        <v>39989</v>
      </c>
    </row>
    <row r="127" spans="1:8" x14ac:dyDescent="0.25">
      <c r="A127" t="s">
        <v>225</v>
      </c>
      <c r="B127" t="s">
        <v>35</v>
      </c>
      <c r="C127" t="s">
        <v>226</v>
      </c>
      <c r="D127" t="s">
        <v>10</v>
      </c>
      <c r="E127" s="8">
        <v>24158.54</v>
      </c>
      <c r="F127" s="8">
        <f>(E127/10)*2</f>
        <v>4831.7080000000005</v>
      </c>
      <c r="G127" t="s">
        <v>223</v>
      </c>
      <c r="H127" s="6">
        <v>43095</v>
      </c>
    </row>
    <row r="128" spans="1:8" x14ac:dyDescent="0.25">
      <c r="A128" s="1" t="s">
        <v>227</v>
      </c>
      <c r="B128" t="s">
        <v>216</v>
      </c>
      <c r="C128" t="s">
        <v>228</v>
      </c>
      <c r="D128" t="s">
        <v>10</v>
      </c>
      <c r="E128" s="8">
        <v>17981</v>
      </c>
      <c r="F128" s="8">
        <f>(E128/10)*4</f>
        <v>7192.4</v>
      </c>
      <c r="G128" t="s">
        <v>223</v>
      </c>
      <c r="H128" s="6">
        <v>43796</v>
      </c>
    </row>
    <row r="129" spans="1:8" x14ac:dyDescent="0.25">
      <c r="A129" t="s">
        <v>229</v>
      </c>
      <c r="B129" t="s">
        <v>71</v>
      </c>
      <c r="C129" t="s">
        <v>72</v>
      </c>
      <c r="D129" t="s">
        <v>10</v>
      </c>
      <c r="E129" s="8">
        <v>41785.61</v>
      </c>
      <c r="F129" s="8">
        <f t="shared" ref="F129" si="3">(E129/10)*9</f>
        <v>37607.048999999999</v>
      </c>
      <c r="G129" t="s">
        <v>223</v>
      </c>
      <c r="H129" s="6">
        <v>45639</v>
      </c>
    </row>
    <row r="130" spans="1:8" x14ac:dyDescent="0.25">
      <c r="A130" s="12" t="s">
        <v>230</v>
      </c>
      <c r="B130" t="s">
        <v>80</v>
      </c>
      <c r="C130" t="s">
        <v>231</v>
      </c>
      <c r="D130" t="s">
        <v>416</v>
      </c>
      <c r="F130" s="4" t="s">
        <v>11</v>
      </c>
      <c r="G130" t="s">
        <v>232</v>
      </c>
      <c r="H130" s="6">
        <v>34852</v>
      </c>
    </row>
    <row r="131" spans="1:8" x14ac:dyDescent="0.25">
      <c r="A131" s="1" t="s">
        <v>233</v>
      </c>
      <c r="B131" t="s">
        <v>80</v>
      </c>
      <c r="C131" t="s">
        <v>234</v>
      </c>
      <c r="D131" t="s">
        <v>416</v>
      </c>
      <c r="F131" s="4" t="s">
        <v>11</v>
      </c>
      <c r="G131" t="s">
        <v>232</v>
      </c>
      <c r="H131" s="6">
        <v>36131</v>
      </c>
    </row>
    <row r="132" spans="1:8" x14ac:dyDescent="0.25">
      <c r="A132" t="s">
        <v>235</v>
      </c>
      <c r="B132" t="s">
        <v>80</v>
      </c>
      <c r="C132" t="s">
        <v>236</v>
      </c>
      <c r="D132" t="s">
        <v>10</v>
      </c>
      <c r="F132" s="4" t="s">
        <v>11</v>
      </c>
      <c r="G132" t="s">
        <v>232</v>
      </c>
      <c r="H132" s="6">
        <v>36726</v>
      </c>
    </row>
    <row r="133" spans="1:8" x14ac:dyDescent="0.25">
      <c r="A133" t="s">
        <v>237</v>
      </c>
      <c r="B133" t="s">
        <v>80</v>
      </c>
      <c r="C133" t="s">
        <v>238</v>
      </c>
      <c r="D133" t="s">
        <v>416</v>
      </c>
      <c r="F133" s="4" t="s">
        <v>11</v>
      </c>
      <c r="G133" t="s">
        <v>232</v>
      </c>
      <c r="H133" s="6">
        <v>36847</v>
      </c>
    </row>
    <row r="134" spans="1:8" x14ac:dyDescent="0.25">
      <c r="A134" t="s">
        <v>239</v>
      </c>
      <c r="B134" t="s">
        <v>80</v>
      </c>
      <c r="C134" t="s">
        <v>238</v>
      </c>
      <c r="D134" t="s">
        <v>416</v>
      </c>
      <c r="F134" s="4" t="s">
        <v>11</v>
      </c>
      <c r="G134" t="s">
        <v>232</v>
      </c>
      <c r="H134" s="6">
        <v>36847</v>
      </c>
    </row>
    <row r="135" spans="1:8" x14ac:dyDescent="0.25">
      <c r="A135" t="s">
        <v>240</v>
      </c>
      <c r="B135" t="s">
        <v>89</v>
      </c>
      <c r="C135" t="s">
        <v>106</v>
      </c>
      <c r="D135" t="s">
        <v>10</v>
      </c>
      <c r="F135" s="4" t="s">
        <v>11</v>
      </c>
      <c r="G135" t="s">
        <v>232</v>
      </c>
      <c r="H135" s="6">
        <v>36851</v>
      </c>
    </row>
    <row r="136" spans="1:8" x14ac:dyDescent="0.25">
      <c r="A136" t="s">
        <v>241</v>
      </c>
      <c r="B136" t="s">
        <v>8</v>
      </c>
      <c r="C136" t="s">
        <v>9</v>
      </c>
      <c r="D136" t="s">
        <v>10</v>
      </c>
      <c r="F136" s="4" t="s">
        <v>11</v>
      </c>
      <c r="G136" t="s">
        <v>232</v>
      </c>
      <c r="H136" s="6">
        <v>37145</v>
      </c>
    </row>
    <row r="137" spans="1:8" x14ac:dyDescent="0.25">
      <c r="A137" t="s">
        <v>242</v>
      </c>
      <c r="B137" t="s">
        <v>8</v>
      </c>
      <c r="C137" t="s">
        <v>243</v>
      </c>
      <c r="D137" t="s">
        <v>10</v>
      </c>
      <c r="F137" s="4" t="s">
        <v>11</v>
      </c>
      <c r="G137" t="s">
        <v>232</v>
      </c>
      <c r="H137" s="6">
        <v>39079</v>
      </c>
    </row>
    <row r="138" spans="1:8" x14ac:dyDescent="0.25">
      <c r="A138" s="1" t="s">
        <v>244</v>
      </c>
      <c r="B138" t="s">
        <v>94</v>
      </c>
      <c r="C138" t="s">
        <v>133</v>
      </c>
      <c r="D138" t="s">
        <v>10</v>
      </c>
      <c r="F138" s="4" t="s">
        <v>11</v>
      </c>
      <c r="G138" t="s">
        <v>232</v>
      </c>
      <c r="H138" s="6">
        <v>39097</v>
      </c>
    </row>
    <row r="139" spans="1:8" x14ac:dyDescent="0.25">
      <c r="A139" t="s">
        <v>245</v>
      </c>
      <c r="B139" t="s">
        <v>25</v>
      </c>
      <c r="C139" t="s">
        <v>26</v>
      </c>
      <c r="D139" t="s">
        <v>10</v>
      </c>
      <c r="F139" s="4" t="s">
        <v>11</v>
      </c>
      <c r="G139" t="s">
        <v>232</v>
      </c>
      <c r="H139" s="6">
        <v>39133</v>
      </c>
    </row>
    <row r="140" spans="1:8" x14ac:dyDescent="0.25">
      <c r="A140" s="12" t="s">
        <v>246</v>
      </c>
      <c r="B140" t="s">
        <v>25</v>
      </c>
      <c r="C140" t="s">
        <v>26</v>
      </c>
      <c r="D140" t="s">
        <v>10</v>
      </c>
      <c r="F140" s="4" t="s">
        <v>11</v>
      </c>
      <c r="G140" t="s">
        <v>232</v>
      </c>
      <c r="H140" s="6">
        <v>39133</v>
      </c>
    </row>
    <row r="141" spans="1:8" x14ac:dyDescent="0.25">
      <c r="A141" t="s">
        <v>247</v>
      </c>
      <c r="B141" t="s">
        <v>40</v>
      </c>
      <c r="C141" t="s">
        <v>165</v>
      </c>
      <c r="D141" t="s">
        <v>10</v>
      </c>
      <c r="F141" s="4" t="s">
        <v>11</v>
      </c>
      <c r="G141" t="s">
        <v>232</v>
      </c>
      <c r="H141" s="6">
        <v>39463</v>
      </c>
    </row>
    <row r="142" spans="1:8" x14ac:dyDescent="0.25">
      <c r="A142" s="1" t="s">
        <v>248</v>
      </c>
      <c r="B142" t="s">
        <v>40</v>
      </c>
      <c r="C142" t="s">
        <v>41</v>
      </c>
      <c r="D142" t="s">
        <v>10</v>
      </c>
      <c r="F142" s="4" t="s">
        <v>11</v>
      </c>
      <c r="G142" t="s">
        <v>232</v>
      </c>
      <c r="H142" s="6">
        <v>39468</v>
      </c>
    </row>
    <row r="143" spans="1:8" x14ac:dyDescent="0.25">
      <c r="A143" s="1" t="s">
        <v>249</v>
      </c>
      <c r="B143" t="s">
        <v>40</v>
      </c>
      <c r="C143" t="s">
        <v>165</v>
      </c>
      <c r="D143" t="s">
        <v>10</v>
      </c>
      <c r="F143" s="4" t="s">
        <v>11</v>
      </c>
      <c r="G143" t="s">
        <v>232</v>
      </c>
      <c r="H143" s="6">
        <v>39468</v>
      </c>
    </row>
    <row r="144" spans="1:8" x14ac:dyDescent="0.25">
      <c r="A144" t="s">
        <v>250</v>
      </c>
      <c r="B144" t="s">
        <v>40</v>
      </c>
      <c r="C144" t="s">
        <v>41</v>
      </c>
      <c r="D144" t="s">
        <v>10</v>
      </c>
      <c r="F144" s="4" t="s">
        <v>11</v>
      </c>
      <c r="G144" t="s">
        <v>232</v>
      </c>
      <c r="H144" s="6">
        <v>39476</v>
      </c>
    </row>
    <row r="145" spans="1:8" x14ac:dyDescent="0.25">
      <c r="A145" s="1" t="s">
        <v>251</v>
      </c>
      <c r="B145" t="s">
        <v>252</v>
      </c>
      <c r="C145" t="s">
        <v>253</v>
      </c>
      <c r="D145" t="s">
        <v>416</v>
      </c>
      <c r="F145" s="4" t="s">
        <v>11</v>
      </c>
      <c r="G145" t="s">
        <v>232</v>
      </c>
      <c r="H145" s="6">
        <v>39633</v>
      </c>
    </row>
    <row r="146" spans="1:8" x14ac:dyDescent="0.25">
      <c r="A146" t="s">
        <v>254</v>
      </c>
      <c r="B146" t="s">
        <v>35</v>
      </c>
      <c r="C146" t="s">
        <v>255</v>
      </c>
      <c r="D146" t="s">
        <v>10</v>
      </c>
      <c r="F146" s="4" t="s">
        <v>11</v>
      </c>
      <c r="G146" t="s">
        <v>232</v>
      </c>
      <c r="H146" s="6">
        <v>39659</v>
      </c>
    </row>
    <row r="147" spans="1:8" x14ac:dyDescent="0.25">
      <c r="A147" s="1" t="s">
        <v>256</v>
      </c>
      <c r="B147" t="s">
        <v>35</v>
      </c>
      <c r="C147" t="s">
        <v>255</v>
      </c>
      <c r="D147" t="s">
        <v>10</v>
      </c>
      <c r="F147" s="4" t="s">
        <v>11</v>
      </c>
      <c r="G147" t="s">
        <v>232</v>
      </c>
      <c r="H147" s="6">
        <v>39659</v>
      </c>
    </row>
    <row r="148" spans="1:8" x14ac:dyDescent="0.25">
      <c r="A148" t="s">
        <v>257</v>
      </c>
      <c r="B148" t="s">
        <v>35</v>
      </c>
      <c r="C148" t="s">
        <v>255</v>
      </c>
      <c r="D148" t="s">
        <v>10</v>
      </c>
      <c r="F148" s="4" t="s">
        <v>11</v>
      </c>
      <c r="G148" t="s">
        <v>232</v>
      </c>
      <c r="H148" s="6">
        <v>39659</v>
      </c>
    </row>
    <row r="149" spans="1:8" x14ac:dyDescent="0.25">
      <c r="A149" t="s">
        <v>258</v>
      </c>
      <c r="B149" t="s">
        <v>8</v>
      </c>
      <c r="C149" t="s">
        <v>31</v>
      </c>
      <c r="D149" t="s">
        <v>10</v>
      </c>
      <c r="F149" s="4" t="s">
        <v>11</v>
      </c>
      <c r="G149" t="s">
        <v>232</v>
      </c>
      <c r="H149" s="6">
        <v>39744</v>
      </c>
    </row>
    <row r="150" spans="1:8" x14ac:dyDescent="0.25">
      <c r="A150" t="s">
        <v>261</v>
      </c>
      <c r="B150" t="s">
        <v>40</v>
      </c>
      <c r="C150" t="s">
        <v>41</v>
      </c>
      <c r="D150" t="s">
        <v>10</v>
      </c>
      <c r="F150" s="4" t="s">
        <v>11</v>
      </c>
      <c r="G150" t="s">
        <v>232</v>
      </c>
      <c r="H150" s="6">
        <v>39989</v>
      </c>
    </row>
    <row r="151" spans="1:8" x14ac:dyDescent="0.25">
      <c r="A151" t="s">
        <v>262</v>
      </c>
      <c r="B151" t="s">
        <v>259</v>
      </c>
      <c r="C151" t="s">
        <v>260</v>
      </c>
      <c r="D151" t="s">
        <v>414</v>
      </c>
      <c r="F151" s="4" t="s">
        <v>11</v>
      </c>
      <c r="G151" t="s">
        <v>232</v>
      </c>
      <c r="H151" s="6">
        <v>39993</v>
      </c>
    </row>
    <row r="152" spans="1:8" x14ac:dyDescent="0.25">
      <c r="A152" t="s">
        <v>263</v>
      </c>
      <c r="B152" t="s">
        <v>252</v>
      </c>
      <c r="C152" t="s">
        <v>264</v>
      </c>
      <c r="D152" t="s">
        <v>416</v>
      </c>
      <c r="F152" s="4" t="s">
        <v>11</v>
      </c>
      <c r="G152" t="s">
        <v>232</v>
      </c>
      <c r="H152" s="6">
        <v>40105</v>
      </c>
    </row>
    <row r="153" spans="1:8" x14ac:dyDescent="0.25">
      <c r="A153" t="s">
        <v>265</v>
      </c>
      <c r="B153" t="s">
        <v>8</v>
      </c>
      <c r="C153" t="s">
        <v>266</v>
      </c>
      <c r="D153" t="s">
        <v>10</v>
      </c>
      <c r="E153" s="8">
        <v>23998.97</v>
      </c>
      <c r="F153" s="8">
        <f t="shared" ref="F153:F159" si="4">(E153/10)</f>
        <v>2399.8969999999999</v>
      </c>
      <c r="G153" t="s">
        <v>232</v>
      </c>
      <c r="H153" s="6">
        <v>42703</v>
      </c>
    </row>
    <row r="154" spans="1:8" x14ac:dyDescent="0.25">
      <c r="A154" t="s">
        <v>267</v>
      </c>
      <c r="B154" t="s">
        <v>8</v>
      </c>
      <c r="C154" t="s">
        <v>266</v>
      </c>
      <c r="D154" t="s">
        <v>10</v>
      </c>
      <c r="E154" s="8">
        <v>23998.97</v>
      </c>
      <c r="F154" s="8">
        <f t="shared" si="4"/>
        <v>2399.8969999999999</v>
      </c>
      <c r="G154" t="s">
        <v>232</v>
      </c>
      <c r="H154" s="6">
        <v>42703</v>
      </c>
    </row>
    <row r="155" spans="1:8" x14ac:dyDescent="0.25">
      <c r="A155" s="1" t="s">
        <v>268</v>
      </c>
      <c r="B155" t="s">
        <v>8</v>
      </c>
      <c r="C155" t="s">
        <v>266</v>
      </c>
      <c r="D155" t="s">
        <v>10</v>
      </c>
      <c r="E155" s="8">
        <v>23998.97</v>
      </c>
      <c r="F155" s="8">
        <f t="shared" si="4"/>
        <v>2399.8969999999999</v>
      </c>
      <c r="G155" t="s">
        <v>232</v>
      </c>
      <c r="H155" s="6">
        <v>42703</v>
      </c>
    </row>
    <row r="156" spans="1:8" x14ac:dyDescent="0.25">
      <c r="A156" s="1" t="s">
        <v>269</v>
      </c>
      <c r="B156" t="s">
        <v>8</v>
      </c>
      <c r="C156" t="s">
        <v>266</v>
      </c>
      <c r="D156" t="s">
        <v>10</v>
      </c>
      <c r="E156" s="8">
        <v>23998.97</v>
      </c>
      <c r="F156" s="8">
        <f t="shared" si="4"/>
        <v>2399.8969999999999</v>
      </c>
      <c r="G156" t="s">
        <v>232</v>
      </c>
      <c r="H156" s="6">
        <v>42703</v>
      </c>
    </row>
    <row r="157" spans="1:8" x14ac:dyDescent="0.25">
      <c r="A157" s="1" t="s">
        <v>270</v>
      </c>
      <c r="B157" t="s">
        <v>8</v>
      </c>
      <c r="C157" t="s">
        <v>266</v>
      </c>
      <c r="D157" t="s">
        <v>10</v>
      </c>
      <c r="E157" s="8">
        <v>23998.97</v>
      </c>
      <c r="F157" s="8">
        <f t="shared" si="4"/>
        <v>2399.8969999999999</v>
      </c>
      <c r="G157" t="s">
        <v>232</v>
      </c>
      <c r="H157" s="6">
        <v>42703</v>
      </c>
    </row>
    <row r="158" spans="1:8" x14ac:dyDescent="0.25">
      <c r="A158" s="1" t="s">
        <v>271</v>
      </c>
      <c r="B158" t="s">
        <v>272</v>
      </c>
      <c r="C158" t="s">
        <v>273</v>
      </c>
      <c r="D158" t="s">
        <v>414</v>
      </c>
      <c r="E158" s="8">
        <v>128381</v>
      </c>
      <c r="F158" s="8">
        <f t="shared" si="4"/>
        <v>12838.1</v>
      </c>
      <c r="G158" t="s">
        <v>232</v>
      </c>
      <c r="H158" s="6">
        <v>42716</v>
      </c>
    </row>
    <row r="159" spans="1:8" x14ac:dyDescent="0.25">
      <c r="A159" s="1" t="s">
        <v>274</v>
      </c>
      <c r="B159" t="s">
        <v>191</v>
      </c>
      <c r="C159" t="s">
        <v>192</v>
      </c>
      <c r="D159" t="s">
        <v>10</v>
      </c>
      <c r="E159" s="8">
        <v>17589.88</v>
      </c>
      <c r="F159" s="8">
        <f t="shared" si="4"/>
        <v>1758.9880000000001</v>
      </c>
      <c r="G159" t="s">
        <v>232</v>
      </c>
      <c r="H159" s="6">
        <v>42719</v>
      </c>
    </row>
    <row r="160" spans="1:8" x14ac:dyDescent="0.25">
      <c r="A160" s="7" t="s">
        <v>275</v>
      </c>
      <c r="B160" t="s">
        <v>35</v>
      </c>
      <c r="C160" t="s">
        <v>226</v>
      </c>
      <c r="D160" t="s">
        <v>10</v>
      </c>
      <c r="E160" s="8">
        <v>24158.54</v>
      </c>
      <c r="F160" s="8">
        <f>(E160/10)*2</f>
        <v>4831.7080000000005</v>
      </c>
      <c r="G160" t="s">
        <v>232</v>
      </c>
      <c r="H160" s="6">
        <v>43091</v>
      </c>
    </row>
    <row r="161" spans="1:8" x14ac:dyDescent="0.25">
      <c r="A161" s="1" t="s">
        <v>276</v>
      </c>
      <c r="B161" t="s">
        <v>35</v>
      </c>
      <c r="C161" t="s">
        <v>226</v>
      </c>
      <c r="D161" t="s">
        <v>10</v>
      </c>
      <c r="E161" s="8">
        <v>24158.54</v>
      </c>
      <c r="F161" s="8">
        <f>(E161/10)*2</f>
        <v>4831.7080000000005</v>
      </c>
      <c r="G161" t="s">
        <v>232</v>
      </c>
      <c r="H161" s="6">
        <v>43091</v>
      </c>
    </row>
    <row r="162" spans="1:8" x14ac:dyDescent="0.25">
      <c r="A162" s="1" t="s">
        <v>277</v>
      </c>
      <c r="B162" t="s">
        <v>94</v>
      </c>
      <c r="C162" t="s">
        <v>177</v>
      </c>
      <c r="D162" t="s">
        <v>10</v>
      </c>
      <c r="E162" s="8">
        <v>15728</v>
      </c>
      <c r="F162" s="8">
        <f t="shared" ref="F162:F165" si="5">(E162/10)*2</f>
        <v>3145.6</v>
      </c>
      <c r="G162" t="s">
        <v>232</v>
      </c>
      <c r="H162" s="6">
        <v>43095</v>
      </c>
    </row>
    <row r="163" spans="1:8" x14ac:dyDescent="0.25">
      <c r="A163" s="1" t="s">
        <v>278</v>
      </c>
      <c r="B163" t="s">
        <v>94</v>
      </c>
      <c r="C163" t="s">
        <v>177</v>
      </c>
      <c r="D163" t="s">
        <v>10</v>
      </c>
      <c r="E163" s="8">
        <v>15728</v>
      </c>
      <c r="F163" s="8">
        <f t="shared" si="5"/>
        <v>3145.6</v>
      </c>
      <c r="G163" t="s">
        <v>232</v>
      </c>
      <c r="H163" s="6">
        <v>43095</v>
      </c>
    </row>
    <row r="164" spans="1:8" x14ac:dyDescent="0.25">
      <c r="A164" s="1" t="s">
        <v>279</v>
      </c>
      <c r="B164" t="s">
        <v>94</v>
      </c>
      <c r="C164" t="s">
        <v>177</v>
      </c>
      <c r="D164" t="s">
        <v>10</v>
      </c>
      <c r="E164" s="8">
        <v>15728</v>
      </c>
      <c r="F164" s="8">
        <f t="shared" si="5"/>
        <v>3145.6</v>
      </c>
      <c r="G164" t="s">
        <v>232</v>
      </c>
      <c r="H164" s="6">
        <v>43095</v>
      </c>
    </row>
    <row r="165" spans="1:8" x14ac:dyDescent="0.25">
      <c r="A165" s="1" t="s">
        <v>280</v>
      </c>
      <c r="B165" t="s">
        <v>281</v>
      </c>
      <c r="C165" t="s">
        <v>282</v>
      </c>
      <c r="D165" t="s">
        <v>414</v>
      </c>
      <c r="E165" s="8">
        <v>96800</v>
      </c>
      <c r="F165" s="8">
        <f t="shared" si="5"/>
        <v>19360</v>
      </c>
      <c r="G165" t="s">
        <v>232</v>
      </c>
      <c r="H165" s="6">
        <v>43098</v>
      </c>
    </row>
    <row r="166" spans="1:8" x14ac:dyDescent="0.25">
      <c r="A166" s="1" t="s">
        <v>283</v>
      </c>
      <c r="B166" t="s">
        <v>284</v>
      </c>
      <c r="C166" t="s">
        <v>285</v>
      </c>
      <c r="D166" t="s">
        <v>10</v>
      </c>
      <c r="E166" s="8">
        <v>22266.81</v>
      </c>
      <c r="F166" s="8">
        <f>(E166/10)*3</f>
        <v>6680.0429999999997</v>
      </c>
      <c r="G166" t="s">
        <v>232</v>
      </c>
      <c r="H166" s="6">
        <v>43131</v>
      </c>
    </row>
    <row r="167" spans="1:8" x14ac:dyDescent="0.25">
      <c r="A167" s="7" t="s">
        <v>286</v>
      </c>
      <c r="B167" t="s">
        <v>284</v>
      </c>
      <c r="C167" t="s">
        <v>287</v>
      </c>
      <c r="D167" t="s">
        <v>10</v>
      </c>
      <c r="E167" s="8">
        <v>23482.01</v>
      </c>
      <c r="F167" s="8">
        <f t="shared" ref="F167:F169" si="6">(E167/10)*3</f>
        <v>7044.6030000000001</v>
      </c>
      <c r="G167" t="s">
        <v>232</v>
      </c>
      <c r="H167" s="6">
        <v>43131</v>
      </c>
    </row>
    <row r="168" spans="1:8" x14ac:dyDescent="0.25">
      <c r="A168" s="1" t="s">
        <v>288</v>
      </c>
      <c r="B168" t="s">
        <v>284</v>
      </c>
      <c r="C168" t="s">
        <v>287</v>
      </c>
      <c r="D168" t="s">
        <v>10</v>
      </c>
      <c r="E168" s="8">
        <v>23482.01</v>
      </c>
      <c r="F168" s="8">
        <f t="shared" si="6"/>
        <v>7044.6030000000001</v>
      </c>
      <c r="G168" t="s">
        <v>232</v>
      </c>
      <c r="H168" s="6">
        <v>43140</v>
      </c>
    </row>
    <row r="169" spans="1:8" x14ac:dyDescent="0.25">
      <c r="A169" s="1" t="s">
        <v>289</v>
      </c>
      <c r="B169" t="s">
        <v>35</v>
      </c>
      <c r="C169" t="s">
        <v>226</v>
      </c>
      <c r="D169" t="s">
        <v>10</v>
      </c>
      <c r="E169" s="8">
        <v>24158.54</v>
      </c>
      <c r="F169" s="8">
        <f t="shared" si="6"/>
        <v>7247.5620000000008</v>
      </c>
      <c r="G169" t="s">
        <v>232</v>
      </c>
      <c r="H169" s="6">
        <v>43277</v>
      </c>
    </row>
    <row r="170" spans="1:8" x14ac:dyDescent="0.25">
      <c r="A170" s="1" t="s">
        <v>290</v>
      </c>
      <c r="B170" t="s">
        <v>291</v>
      </c>
      <c r="C170" t="s">
        <v>292</v>
      </c>
      <c r="D170" t="s">
        <v>416</v>
      </c>
      <c r="E170" s="8">
        <v>235745</v>
      </c>
      <c r="F170" s="8">
        <f>(E170/10)*4</f>
        <v>94298</v>
      </c>
      <c r="G170" t="s">
        <v>232</v>
      </c>
      <c r="H170" s="6">
        <v>43491</v>
      </c>
    </row>
    <row r="171" spans="1:8" x14ac:dyDescent="0.25">
      <c r="A171" s="1" t="s">
        <v>293</v>
      </c>
      <c r="B171" t="s">
        <v>8</v>
      </c>
      <c r="C171" t="s">
        <v>266</v>
      </c>
      <c r="D171" t="s">
        <v>10</v>
      </c>
      <c r="E171" s="8">
        <v>25738.14</v>
      </c>
      <c r="F171" s="8">
        <f t="shared" ref="F171:F177" si="7">(E171/10)*4</f>
        <v>10295.255999999999</v>
      </c>
      <c r="G171" t="s">
        <v>232</v>
      </c>
      <c r="H171" s="6">
        <v>43769</v>
      </c>
    </row>
    <row r="172" spans="1:8" x14ac:dyDescent="0.25">
      <c r="A172" s="1" t="s">
        <v>294</v>
      </c>
      <c r="B172" t="s">
        <v>8</v>
      </c>
      <c r="C172" t="s">
        <v>266</v>
      </c>
      <c r="D172" t="s">
        <v>10</v>
      </c>
      <c r="E172" s="8">
        <v>25738.14</v>
      </c>
      <c r="F172" s="8">
        <f t="shared" si="7"/>
        <v>10295.255999999999</v>
      </c>
      <c r="G172" t="s">
        <v>232</v>
      </c>
      <c r="H172" s="6">
        <v>43769</v>
      </c>
    </row>
    <row r="173" spans="1:8" x14ac:dyDescent="0.25">
      <c r="A173" s="1" t="s">
        <v>295</v>
      </c>
      <c r="B173" t="s">
        <v>8</v>
      </c>
      <c r="C173" t="s">
        <v>266</v>
      </c>
      <c r="D173" t="s">
        <v>10</v>
      </c>
      <c r="E173" s="8">
        <v>25738.14</v>
      </c>
      <c r="F173" s="8">
        <f t="shared" si="7"/>
        <v>10295.255999999999</v>
      </c>
      <c r="G173" t="s">
        <v>232</v>
      </c>
      <c r="H173" s="6">
        <v>43769</v>
      </c>
    </row>
    <row r="174" spans="1:8" x14ac:dyDescent="0.25">
      <c r="A174" s="1" t="s">
        <v>296</v>
      </c>
      <c r="B174" t="s">
        <v>8</v>
      </c>
      <c r="C174" t="s">
        <v>266</v>
      </c>
      <c r="D174" t="s">
        <v>10</v>
      </c>
      <c r="E174" s="8">
        <v>25738.14</v>
      </c>
      <c r="F174" s="8">
        <f t="shared" si="7"/>
        <v>10295.255999999999</v>
      </c>
      <c r="G174" t="s">
        <v>232</v>
      </c>
      <c r="H174" s="6">
        <v>43769</v>
      </c>
    </row>
    <row r="175" spans="1:8" x14ac:dyDescent="0.25">
      <c r="A175" s="1" t="s">
        <v>297</v>
      </c>
      <c r="B175" t="s">
        <v>8</v>
      </c>
      <c r="C175" t="s">
        <v>266</v>
      </c>
      <c r="D175" t="s">
        <v>10</v>
      </c>
      <c r="E175" s="8">
        <v>25738.14</v>
      </c>
      <c r="F175" s="8">
        <f t="shared" si="7"/>
        <v>10295.255999999999</v>
      </c>
      <c r="G175" t="s">
        <v>232</v>
      </c>
      <c r="H175" s="6">
        <v>43769</v>
      </c>
    </row>
    <row r="176" spans="1:8" x14ac:dyDescent="0.25">
      <c r="A176" s="1" t="s">
        <v>298</v>
      </c>
      <c r="B176" t="s">
        <v>8</v>
      </c>
      <c r="C176" t="s">
        <v>266</v>
      </c>
      <c r="D176" t="s">
        <v>10</v>
      </c>
      <c r="E176" s="8">
        <v>25738.14</v>
      </c>
      <c r="F176" s="8">
        <f t="shared" si="7"/>
        <v>10295.255999999999</v>
      </c>
      <c r="G176" t="s">
        <v>232</v>
      </c>
      <c r="H176" s="6">
        <v>43769</v>
      </c>
    </row>
    <row r="177" spans="1:8" x14ac:dyDescent="0.25">
      <c r="A177" s="1" t="s">
        <v>299</v>
      </c>
      <c r="B177" t="s">
        <v>40</v>
      </c>
      <c r="C177" t="s">
        <v>187</v>
      </c>
      <c r="D177" t="s">
        <v>10</v>
      </c>
      <c r="E177" s="8">
        <v>18680</v>
      </c>
      <c r="F177" s="8">
        <f t="shared" si="7"/>
        <v>7472</v>
      </c>
      <c r="G177" t="s">
        <v>232</v>
      </c>
      <c r="H177" s="6">
        <v>43819</v>
      </c>
    </row>
    <row r="178" spans="1:8" x14ac:dyDescent="0.25">
      <c r="A178" s="1" t="s">
        <v>300</v>
      </c>
      <c r="B178" t="s">
        <v>191</v>
      </c>
      <c r="C178" t="s">
        <v>192</v>
      </c>
      <c r="D178" t="s">
        <v>10</v>
      </c>
      <c r="E178" s="8">
        <v>22222.21</v>
      </c>
      <c r="F178" s="8">
        <f>(E178/10)*5</f>
        <v>11111.105</v>
      </c>
      <c r="G178" t="s">
        <v>232</v>
      </c>
      <c r="H178" s="6">
        <v>44188</v>
      </c>
    </row>
    <row r="179" spans="1:8" x14ac:dyDescent="0.25">
      <c r="A179" s="1" t="s">
        <v>301</v>
      </c>
      <c r="B179" t="s">
        <v>25</v>
      </c>
      <c r="C179" t="s">
        <v>302</v>
      </c>
      <c r="D179" t="s">
        <v>10</v>
      </c>
      <c r="E179" s="8">
        <v>36950</v>
      </c>
      <c r="F179" s="8">
        <f>(E179/10)*7</f>
        <v>25865</v>
      </c>
      <c r="G179" t="s">
        <v>232</v>
      </c>
      <c r="H179" s="6">
        <v>44704</v>
      </c>
    </row>
    <row r="180" spans="1:8" x14ac:dyDescent="0.25">
      <c r="A180" s="1" t="s">
        <v>303</v>
      </c>
      <c r="B180" t="s">
        <v>61</v>
      </c>
      <c r="C180" t="s">
        <v>62</v>
      </c>
      <c r="D180" t="s">
        <v>10</v>
      </c>
      <c r="E180" s="8">
        <v>39431.69</v>
      </c>
      <c r="F180" s="8">
        <f t="shared" ref="F180:F182" si="8">(E180/10)*7</f>
        <v>27602.183000000001</v>
      </c>
      <c r="G180" t="s">
        <v>232</v>
      </c>
      <c r="H180" s="6">
        <v>44895</v>
      </c>
    </row>
    <row r="181" spans="1:8" x14ac:dyDescent="0.25">
      <c r="A181" s="1" t="s">
        <v>304</v>
      </c>
      <c r="B181" t="s">
        <v>61</v>
      </c>
      <c r="C181" t="s">
        <v>62</v>
      </c>
      <c r="D181" t="s">
        <v>10</v>
      </c>
      <c r="E181" s="8">
        <v>39431.69</v>
      </c>
      <c r="F181" s="8">
        <f t="shared" si="8"/>
        <v>27602.183000000001</v>
      </c>
      <c r="G181" t="s">
        <v>232</v>
      </c>
      <c r="H181" s="6">
        <v>44895</v>
      </c>
    </row>
    <row r="182" spans="1:8" x14ac:dyDescent="0.25">
      <c r="A182" s="1" t="s">
        <v>305</v>
      </c>
      <c r="B182" t="s">
        <v>61</v>
      </c>
      <c r="C182" t="s">
        <v>62</v>
      </c>
      <c r="D182" t="s">
        <v>10</v>
      </c>
      <c r="E182" s="8">
        <v>39995</v>
      </c>
      <c r="F182" s="8">
        <f t="shared" si="8"/>
        <v>27996.5</v>
      </c>
      <c r="G182" t="s">
        <v>232</v>
      </c>
      <c r="H182" s="6">
        <v>44897</v>
      </c>
    </row>
    <row r="183" spans="1:8" x14ac:dyDescent="0.25">
      <c r="A183" s="1" t="s">
        <v>306</v>
      </c>
      <c r="B183" t="s">
        <v>25</v>
      </c>
      <c r="C183" t="s">
        <v>55</v>
      </c>
      <c r="D183" t="s">
        <v>10</v>
      </c>
      <c r="E183" s="8">
        <v>36950</v>
      </c>
      <c r="F183" s="8">
        <f>(E183/10)*8</f>
        <v>29560</v>
      </c>
      <c r="G183" t="s">
        <v>232</v>
      </c>
      <c r="H183" s="6">
        <v>45104</v>
      </c>
    </row>
    <row r="184" spans="1:8" x14ac:dyDescent="0.25">
      <c r="A184" s="1" t="s">
        <v>307</v>
      </c>
      <c r="B184" t="s">
        <v>25</v>
      </c>
      <c r="C184" t="s">
        <v>55</v>
      </c>
      <c r="D184" t="s">
        <v>10</v>
      </c>
      <c r="E184" s="8">
        <v>36950</v>
      </c>
      <c r="F184" s="8">
        <f t="shared" ref="F184:F186" si="9">(E184/10)*8</f>
        <v>29560</v>
      </c>
      <c r="G184" t="s">
        <v>232</v>
      </c>
      <c r="H184" s="6">
        <v>45105</v>
      </c>
    </row>
    <row r="185" spans="1:8" x14ac:dyDescent="0.25">
      <c r="A185" s="1" t="s">
        <v>308</v>
      </c>
      <c r="B185" t="s">
        <v>25</v>
      </c>
      <c r="C185" t="s">
        <v>55</v>
      </c>
      <c r="D185" t="s">
        <v>10</v>
      </c>
      <c r="E185" s="8">
        <v>36950</v>
      </c>
      <c r="F185" s="8">
        <f t="shared" si="9"/>
        <v>29560</v>
      </c>
      <c r="G185" t="s">
        <v>232</v>
      </c>
      <c r="H185" s="6">
        <v>45105</v>
      </c>
    </row>
    <row r="186" spans="1:8" x14ac:dyDescent="0.25">
      <c r="A186" s="1" t="s">
        <v>309</v>
      </c>
      <c r="B186" t="s">
        <v>310</v>
      </c>
      <c r="C186" t="s">
        <v>311</v>
      </c>
      <c r="D186" t="s">
        <v>416</v>
      </c>
      <c r="E186" s="8">
        <v>104060</v>
      </c>
      <c r="F186" s="8">
        <f t="shared" si="9"/>
        <v>83248</v>
      </c>
      <c r="G186" t="s">
        <v>232</v>
      </c>
      <c r="H186" s="6">
        <v>45236</v>
      </c>
    </row>
    <row r="187" spans="1:8" x14ac:dyDescent="0.25">
      <c r="A187" s="1" t="s">
        <v>312</v>
      </c>
      <c r="B187" t="s">
        <v>71</v>
      </c>
      <c r="C187" t="s">
        <v>72</v>
      </c>
      <c r="D187" t="s">
        <v>10</v>
      </c>
      <c r="E187" s="8">
        <v>41785.61</v>
      </c>
      <c r="F187" s="8">
        <f t="shared" ref="F187" si="10">(E187/10)*9</f>
        <v>37607.048999999999</v>
      </c>
      <c r="G187" t="s">
        <v>232</v>
      </c>
      <c r="H187" s="6">
        <v>45639</v>
      </c>
    </row>
    <row r="188" spans="1:8" x14ac:dyDescent="0.25">
      <c r="A188" s="1" t="s">
        <v>313</v>
      </c>
      <c r="B188" t="s">
        <v>80</v>
      </c>
      <c r="C188" t="s">
        <v>314</v>
      </c>
      <c r="D188" t="s">
        <v>416</v>
      </c>
      <c r="F188" s="4" t="s">
        <v>11</v>
      </c>
      <c r="G188" s="10" t="s">
        <v>315</v>
      </c>
      <c r="H188" s="6">
        <v>33256</v>
      </c>
    </row>
    <row r="189" spans="1:8" x14ac:dyDescent="0.25">
      <c r="A189" s="1" t="s">
        <v>316</v>
      </c>
      <c r="B189" t="s">
        <v>252</v>
      </c>
      <c r="C189" t="s">
        <v>317</v>
      </c>
      <c r="D189" t="s">
        <v>416</v>
      </c>
      <c r="F189" s="4" t="s">
        <v>11</v>
      </c>
      <c r="G189" s="10" t="s">
        <v>315</v>
      </c>
      <c r="H189" s="6">
        <v>34359</v>
      </c>
    </row>
    <row r="190" spans="1:8" x14ac:dyDescent="0.25">
      <c r="A190" s="1" t="s">
        <v>318</v>
      </c>
      <c r="B190" t="s">
        <v>8</v>
      </c>
      <c r="C190" t="s">
        <v>122</v>
      </c>
      <c r="D190" t="s">
        <v>10</v>
      </c>
      <c r="F190" s="4" t="s">
        <v>11</v>
      </c>
      <c r="G190" s="10" t="s">
        <v>315</v>
      </c>
      <c r="H190" s="6">
        <v>34474</v>
      </c>
    </row>
    <row r="191" spans="1:8" x14ac:dyDescent="0.25">
      <c r="A191" s="1" t="s">
        <v>319</v>
      </c>
      <c r="B191" t="s">
        <v>25</v>
      </c>
      <c r="C191" t="s">
        <v>38</v>
      </c>
      <c r="D191" t="s">
        <v>10</v>
      </c>
      <c r="F191" s="4" t="s">
        <v>11</v>
      </c>
      <c r="G191" s="10" t="s">
        <v>315</v>
      </c>
      <c r="H191" s="6">
        <v>34829</v>
      </c>
    </row>
    <row r="192" spans="1:8" x14ac:dyDescent="0.25">
      <c r="A192" s="1" t="s">
        <v>320</v>
      </c>
      <c r="B192" t="s">
        <v>8</v>
      </c>
      <c r="C192" t="s">
        <v>9</v>
      </c>
      <c r="D192" t="s">
        <v>10</v>
      </c>
      <c r="F192" s="4" t="s">
        <v>11</v>
      </c>
      <c r="G192" t="s">
        <v>315</v>
      </c>
      <c r="H192" s="6">
        <v>35619</v>
      </c>
    </row>
    <row r="193" spans="1:8" x14ac:dyDescent="0.25">
      <c r="A193" s="1" t="s">
        <v>321</v>
      </c>
      <c r="B193" t="s">
        <v>322</v>
      </c>
      <c r="C193" t="s">
        <v>323</v>
      </c>
      <c r="D193" t="s">
        <v>414</v>
      </c>
      <c r="F193" s="4" t="s">
        <v>11</v>
      </c>
      <c r="G193" s="10" t="s">
        <v>315</v>
      </c>
      <c r="H193" s="6">
        <v>35831</v>
      </c>
    </row>
    <row r="194" spans="1:8" x14ac:dyDescent="0.25">
      <c r="A194" s="1" t="s">
        <v>324</v>
      </c>
      <c r="B194" t="s">
        <v>8</v>
      </c>
      <c r="C194" t="s">
        <v>9</v>
      </c>
      <c r="D194" t="s">
        <v>10</v>
      </c>
      <c r="F194" s="4" t="s">
        <v>11</v>
      </c>
      <c r="G194" t="s">
        <v>315</v>
      </c>
      <c r="H194" s="6">
        <v>36174</v>
      </c>
    </row>
    <row r="195" spans="1:8" x14ac:dyDescent="0.25">
      <c r="A195" s="1" t="s">
        <v>325</v>
      </c>
      <c r="B195" t="s">
        <v>89</v>
      </c>
      <c r="C195" t="s">
        <v>106</v>
      </c>
      <c r="D195" t="s">
        <v>10</v>
      </c>
      <c r="F195" s="4" t="s">
        <v>11</v>
      </c>
      <c r="G195" t="s">
        <v>315</v>
      </c>
      <c r="H195" s="6">
        <v>36371</v>
      </c>
    </row>
    <row r="196" spans="1:8" x14ac:dyDescent="0.25">
      <c r="A196" s="1" t="s">
        <v>326</v>
      </c>
      <c r="B196" t="s">
        <v>8</v>
      </c>
      <c r="C196" t="s">
        <v>104</v>
      </c>
      <c r="D196" t="s">
        <v>10</v>
      </c>
      <c r="F196" s="4" t="s">
        <v>11</v>
      </c>
      <c r="G196" s="10" t="s">
        <v>315</v>
      </c>
      <c r="H196" s="6">
        <v>36553</v>
      </c>
    </row>
    <row r="197" spans="1:8" x14ac:dyDescent="0.25">
      <c r="A197" t="s">
        <v>327</v>
      </c>
      <c r="B197" t="s">
        <v>8</v>
      </c>
      <c r="C197" t="s">
        <v>9</v>
      </c>
      <c r="D197" t="s">
        <v>10</v>
      </c>
      <c r="F197" s="4" t="s">
        <v>11</v>
      </c>
      <c r="G197" t="s">
        <v>315</v>
      </c>
      <c r="H197" s="6">
        <v>36706</v>
      </c>
    </row>
    <row r="198" spans="1:8" x14ac:dyDescent="0.25">
      <c r="A198" t="s">
        <v>328</v>
      </c>
      <c r="B198" t="s">
        <v>8</v>
      </c>
      <c r="C198" t="s">
        <v>9</v>
      </c>
      <c r="D198" t="s">
        <v>10</v>
      </c>
      <c r="F198" s="4" t="s">
        <v>11</v>
      </c>
      <c r="G198" s="10" t="s">
        <v>315</v>
      </c>
      <c r="H198" s="6">
        <v>36706</v>
      </c>
    </row>
    <row r="199" spans="1:8" x14ac:dyDescent="0.25">
      <c r="A199" t="s">
        <v>329</v>
      </c>
      <c r="B199" t="s">
        <v>8</v>
      </c>
      <c r="C199" t="s">
        <v>9</v>
      </c>
      <c r="D199" t="s">
        <v>10</v>
      </c>
      <c r="F199" s="4" t="s">
        <v>11</v>
      </c>
      <c r="G199" t="s">
        <v>315</v>
      </c>
      <c r="H199" s="6">
        <v>36706</v>
      </c>
    </row>
    <row r="200" spans="1:8" x14ac:dyDescent="0.25">
      <c r="A200" t="s">
        <v>330</v>
      </c>
      <c r="B200" t="s">
        <v>8</v>
      </c>
      <c r="C200" t="s">
        <v>9</v>
      </c>
      <c r="D200" t="s">
        <v>10</v>
      </c>
      <c r="F200" s="4" t="s">
        <v>11</v>
      </c>
      <c r="G200" t="s">
        <v>315</v>
      </c>
      <c r="H200" s="6">
        <v>36817</v>
      </c>
    </row>
    <row r="201" spans="1:8" x14ac:dyDescent="0.25">
      <c r="A201" t="s">
        <v>331</v>
      </c>
      <c r="B201" t="s">
        <v>89</v>
      </c>
      <c r="C201" t="s">
        <v>332</v>
      </c>
      <c r="D201" t="s">
        <v>10</v>
      </c>
      <c r="F201" s="4" t="s">
        <v>11</v>
      </c>
      <c r="G201" s="10" t="s">
        <v>315</v>
      </c>
      <c r="H201" s="6">
        <v>36978</v>
      </c>
    </row>
    <row r="202" spans="1:8" x14ac:dyDescent="0.25">
      <c r="A202" s="1" t="s">
        <v>333</v>
      </c>
      <c r="B202" t="s">
        <v>8</v>
      </c>
      <c r="C202" t="s">
        <v>9</v>
      </c>
      <c r="D202" t="s">
        <v>10</v>
      </c>
      <c r="F202" s="4" t="s">
        <v>11</v>
      </c>
      <c r="G202" t="s">
        <v>315</v>
      </c>
      <c r="H202" s="6">
        <v>37145</v>
      </c>
    </row>
    <row r="203" spans="1:8" x14ac:dyDescent="0.25">
      <c r="A203" s="1" t="s">
        <v>334</v>
      </c>
      <c r="B203" t="s">
        <v>8</v>
      </c>
      <c r="C203" t="s">
        <v>9</v>
      </c>
      <c r="D203" t="s">
        <v>10</v>
      </c>
      <c r="F203" s="4" t="s">
        <v>11</v>
      </c>
      <c r="G203" t="s">
        <v>315</v>
      </c>
      <c r="H203" s="6">
        <v>37145</v>
      </c>
    </row>
    <row r="204" spans="1:8" x14ac:dyDescent="0.25">
      <c r="A204" s="1" t="s">
        <v>335</v>
      </c>
      <c r="B204" t="s">
        <v>8</v>
      </c>
      <c r="C204" t="s">
        <v>9</v>
      </c>
      <c r="D204" t="s">
        <v>10</v>
      </c>
      <c r="F204" s="4" t="s">
        <v>11</v>
      </c>
      <c r="G204" s="10" t="s">
        <v>315</v>
      </c>
      <c r="H204" s="6">
        <v>37145</v>
      </c>
    </row>
    <row r="205" spans="1:8" x14ac:dyDescent="0.25">
      <c r="A205" t="s">
        <v>336</v>
      </c>
      <c r="B205" t="s">
        <v>8</v>
      </c>
      <c r="C205" t="s">
        <v>122</v>
      </c>
      <c r="D205" t="s">
        <v>10</v>
      </c>
      <c r="F205" s="4" t="s">
        <v>11</v>
      </c>
      <c r="G205" t="s">
        <v>315</v>
      </c>
      <c r="H205" s="6">
        <v>37175</v>
      </c>
    </row>
    <row r="206" spans="1:8" x14ac:dyDescent="0.25">
      <c r="A206" t="s">
        <v>337</v>
      </c>
      <c r="B206" t="s">
        <v>8</v>
      </c>
      <c r="C206" t="s">
        <v>9</v>
      </c>
      <c r="D206" t="s">
        <v>10</v>
      </c>
      <c r="F206" s="4" t="s">
        <v>11</v>
      </c>
      <c r="G206" t="s">
        <v>315</v>
      </c>
      <c r="H206" s="6">
        <v>37272</v>
      </c>
    </row>
    <row r="207" spans="1:8" x14ac:dyDescent="0.25">
      <c r="A207" t="s">
        <v>338</v>
      </c>
      <c r="B207" t="s">
        <v>8</v>
      </c>
      <c r="C207" t="s">
        <v>9</v>
      </c>
      <c r="D207" t="s">
        <v>10</v>
      </c>
      <c r="F207" s="4" t="s">
        <v>11</v>
      </c>
      <c r="G207" t="s">
        <v>315</v>
      </c>
      <c r="H207" s="6">
        <v>37286</v>
      </c>
    </row>
    <row r="208" spans="1:8" x14ac:dyDescent="0.25">
      <c r="A208" t="s">
        <v>339</v>
      </c>
      <c r="B208" t="s">
        <v>8</v>
      </c>
      <c r="C208" t="s">
        <v>9</v>
      </c>
      <c r="D208" t="s">
        <v>10</v>
      </c>
      <c r="F208" s="4" t="s">
        <v>11</v>
      </c>
      <c r="G208" s="10" t="s">
        <v>315</v>
      </c>
      <c r="H208" s="6">
        <v>37525</v>
      </c>
    </row>
    <row r="209" spans="1:8" x14ac:dyDescent="0.25">
      <c r="A209" t="s">
        <v>340</v>
      </c>
      <c r="B209" t="s">
        <v>8</v>
      </c>
      <c r="C209" t="s">
        <v>9</v>
      </c>
      <c r="D209" t="s">
        <v>10</v>
      </c>
      <c r="F209" s="4" t="s">
        <v>11</v>
      </c>
      <c r="G209" s="10" t="s">
        <v>315</v>
      </c>
      <c r="H209" s="6">
        <v>37643</v>
      </c>
    </row>
    <row r="210" spans="1:8" x14ac:dyDescent="0.25">
      <c r="A210" s="12" t="s">
        <v>341</v>
      </c>
      <c r="B210" t="s">
        <v>8</v>
      </c>
      <c r="C210" t="s">
        <v>9</v>
      </c>
      <c r="D210" t="s">
        <v>10</v>
      </c>
      <c r="F210" s="4" t="s">
        <v>11</v>
      </c>
      <c r="G210" s="10" t="s">
        <v>315</v>
      </c>
      <c r="H210" s="6">
        <v>37643</v>
      </c>
    </row>
    <row r="211" spans="1:8" x14ac:dyDescent="0.25">
      <c r="A211" s="1" t="s">
        <v>342</v>
      </c>
      <c r="B211" t="s">
        <v>259</v>
      </c>
      <c r="C211" t="s">
        <v>343</v>
      </c>
      <c r="D211" t="s">
        <v>414</v>
      </c>
      <c r="F211" s="4" t="s">
        <v>11</v>
      </c>
      <c r="G211" s="10" t="s">
        <v>315</v>
      </c>
      <c r="H211" s="6">
        <v>37868</v>
      </c>
    </row>
    <row r="212" spans="1:8" x14ac:dyDescent="0.25">
      <c r="A212" s="1" t="s">
        <v>344</v>
      </c>
      <c r="B212" t="s">
        <v>8</v>
      </c>
      <c r="C212" t="s">
        <v>18</v>
      </c>
      <c r="D212" t="s">
        <v>10</v>
      </c>
      <c r="F212" s="4" t="s">
        <v>11</v>
      </c>
      <c r="G212" t="s">
        <v>315</v>
      </c>
      <c r="H212" s="6">
        <v>38719</v>
      </c>
    </row>
    <row r="213" spans="1:8" x14ac:dyDescent="0.25">
      <c r="A213" t="s">
        <v>345</v>
      </c>
      <c r="B213" t="s">
        <v>8</v>
      </c>
      <c r="C213" t="s">
        <v>20</v>
      </c>
      <c r="D213" t="s">
        <v>10</v>
      </c>
      <c r="F213" s="4" t="s">
        <v>11</v>
      </c>
      <c r="G213" s="10" t="s">
        <v>315</v>
      </c>
      <c r="H213" s="6">
        <v>38730</v>
      </c>
    </row>
    <row r="214" spans="1:8" x14ac:dyDescent="0.25">
      <c r="A214" t="s">
        <v>346</v>
      </c>
      <c r="B214" t="s">
        <v>8</v>
      </c>
      <c r="C214" t="s">
        <v>20</v>
      </c>
      <c r="D214" t="s">
        <v>10</v>
      </c>
      <c r="F214" s="4" t="s">
        <v>11</v>
      </c>
      <c r="G214" s="10" t="s">
        <v>315</v>
      </c>
      <c r="H214" s="6">
        <v>38730</v>
      </c>
    </row>
    <row r="215" spans="1:8" x14ac:dyDescent="0.25">
      <c r="A215" t="s">
        <v>347</v>
      </c>
      <c r="B215" t="s">
        <v>8</v>
      </c>
      <c r="C215" t="s">
        <v>20</v>
      </c>
      <c r="D215" t="s">
        <v>10</v>
      </c>
      <c r="F215" s="4" t="s">
        <v>11</v>
      </c>
      <c r="G215" t="s">
        <v>315</v>
      </c>
      <c r="H215" s="6">
        <v>38730</v>
      </c>
    </row>
    <row r="216" spans="1:8" x14ac:dyDescent="0.25">
      <c r="A216" t="s">
        <v>348</v>
      </c>
      <c r="B216" t="s">
        <v>8</v>
      </c>
      <c r="C216" t="s">
        <v>20</v>
      </c>
      <c r="D216" t="s">
        <v>10</v>
      </c>
      <c r="F216" s="4" t="s">
        <v>11</v>
      </c>
      <c r="G216" s="10" t="s">
        <v>315</v>
      </c>
      <c r="H216" s="6">
        <v>38730</v>
      </c>
    </row>
    <row r="217" spans="1:8" x14ac:dyDescent="0.25">
      <c r="A217" t="s">
        <v>349</v>
      </c>
      <c r="B217" t="s">
        <v>281</v>
      </c>
      <c r="C217" t="s">
        <v>350</v>
      </c>
      <c r="D217" t="s">
        <v>414</v>
      </c>
      <c r="F217" s="4" t="s">
        <v>11</v>
      </c>
      <c r="G217" s="10" t="s">
        <v>315</v>
      </c>
      <c r="H217" s="6">
        <v>39071</v>
      </c>
    </row>
    <row r="218" spans="1:8" x14ac:dyDescent="0.25">
      <c r="A218" t="s">
        <v>351</v>
      </c>
      <c r="B218" t="s">
        <v>8</v>
      </c>
      <c r="C218" t="s">
        <v>352</v>
      </c>
      <c r="D218" t="s">
        <v>10</v>
      </c>
      <c r="F218" s="4" t="s">
        <v>11</v>
      </c>
      <c r="G218" t="s">
        <v>315</v>
      </c>
      <c r="H218" s="6">
        <v>39079</v>
      </c>
    </row>
    <row r="219" spans="1:8" x14ac:dyDescent="0.25">
      <c r="A219" t="s">
        <v>353</v>
      </c>
      <c r="B219" t="s">
        <v>8</v>
      </c>
      <c r="C219" t="s">
        <v>352</v>
      </c>
      <c r="D219" t="s">
        <v>10</v>
      </c>
      <c r="F219" s="4" t="s">
        <v>11</v>
      </c>
      <c r="G219" s="10" t="s">
        <v>315</v>
      </c>
      <c r="H219" s="6">
        <v>39079</v>
      </c>
    </row>
    <row r="220" spans="1:8" x14ac:dyDescent="0.25">
      <c r="A220" t="s">
        <v>354</v>
      </c>
      <c r="B220" t="s">
        <v>25</v>
      </c>
      <c r="C220" t="s">
        <v>26</v>
      </c>
      <c r="D220" t="s">
        <v>10</v>
      </c>
      <c r="F220" s="4" t="s">
        <v>11</v>
      </c>
      <c r="G220" s="10" t="s">
        <v>315</v>
      </c>
      <c r="H220" s="6">
        <v>39106</v>
      </c>
    </row>
    <row r="221" spans="1:8" x14ac:dyDescent="0.25">
      <c r="A221" t="s">
        <v>355</v>
      </c>
      <c r="B221" t="s">
        <v>25</v>
      </c>
      <c r="C221" t="s">
        <v>26</v>
      </c>
      <c r="D221" t="s">
        <v>10</v>
      </c>
      <c r="F221" s="4" t="s">
        <v>11</v>
      </c>
      <c r="G221" t="s">
        <v>315</v>
      </c>
      <c r="H221" s="6">
        <v>39106</v>
      </c>
    </row>
    <row r="222" spans="1:8" x14ac:dyDescent="0.25">
      <c r="A222" t="s">
        <v>356</v>
      </c>
      <c r="B222" t="s">
        <v>25</v>
      </c>
      <c r="C222" t="s">
        <v>26</v>
      </c>
      <c r="D222" t="s">
        <v>10</v>
      </c>
      <c r="F222" s="4" t="s">
        <v>11</v>
      </c>
      <c r="G222" s="10" t="s">
        <v>315</v>
      </c>
      <c r="H222" s="6">
        <v>39121</v>
      </c>
    </row>
    <row r="223" spans="1:8" x14ac:dyDescent="0.25">
      <c r="A223" t="s">
        <v>357</v>
      </c>
      <c r="B223" t="s">
        <v>25</v>
      </c>
      <c r="C223" t="s">
        <v>26</v>
      </c>
      <c r="D223" t="s">
        <v>10</v>
      </c>
      <c r="F223" s="4" t="s">
        <v>11</v>
      </c>
      <c r="G223" s="10" t="s">
        <v>315</v>
      </c>
      <c r="H223" s="6">
        <v>39133</v>
      </c>
    </row>
    <row r="224" spans="1:8" x14ac:dyDescent="0.25">
      <c r="A224" t="s">
        <v>358</v>
      </c>
      <c r="B224" t="s">
        <v>25</v>
      </c>
      <c r="C224" t="s">
        <v>26</v>
      </c>
      <c r="D224" t="s">
        <v>10</v>
      </c>
      <c r="F224" s="4" t="s">
        <v>11</v>
      </c>
      <c r="G224" s="10" t="s">
        <v>315</v>
      </c>
      <c r="H224" s="6">
        <v>39188</v>
      </c>
    </row>
    <row r="225" spans="1:8" x14ac:dyDescent="0.25">
      <c r="A225" t="s">
        <v>359</v>
      </c>
      <c r="B225" t="s">
        <v>25</v>
      </c>
      <c r="C225" t="s">
        <v>26</v>
      </c>
      <c r="D225" t="s">
        <v>10</v>
      </c>
      <c r="F225" s="4" t="s">
        <v>11</v>
      </c>
      <c r="G225" s="10" t="s">
        <v>315</v>
      </c>
      <c r="H225" s="6">
        <v>39188</v>
      </c>
    </row>
    <row r="226" spans="1:8" x14ac:dyDescent="0.25">
      <c r="A226" t="s">
        <v>360</v>
      </c>
      <c r="B226" t="s">
        <v>25</v>
      </c>
      <c r="C226" t="s">
        <v>26</v>
      </c>
      <c r="D226" t="s">
        <v>10</v>
      </c>
      <c r="F226" s="4" t="s">
        <v>11</v>
      </c>
      <c r="G226" s="10" t="s">
        <v>315</v>
      </c>
      <c r="H226" s="6">
        <v>39188</v>
      </c>
    </row>
    <row r="227" spans="1:8" x14ac:dyDescent="0.25">
      <c r="A227" t="s">
        <v>361</v>
      </c>
      <c r="B227" t="s">
        <v>143</v>
      </c>
      <c r="C227" t="s">
        <v>144</v>
      </c>
      <c r="D227" t="s">
        <v>10</v>
      </c>
      <c r="F227" s="4" t="s">
        <v>11</v>
      </c>
      <c r="G227" t="s">
        <v>315</v>
      </c>
      <c r="H227" s="6">
        <v>39289</v>
      </c>
    </row>
    <row r="228" spans="1:8" x14ac:dyDescent="0.25">
      <c r="A228" t="s">
        <v>362</v>
      </c>
      <c r="B228" t="s">
        <v>8</v>
      </c>
      <c r="C228" t="s">
        <v>31</v>
      </c>
      <c r="D228" t="s">
        <v>10</v>
      </c>
      <c r="F228" s="4" t="s">
        <v>11</v>
      </c>
      <c r="G228" t="s">
        <v>315</v>
      </c>
      <c r="H228" s="6">
        <v>39330</v>
      </c>
    </row>
    <row r="229" spans="1:8" x14ac:dyDescent="0.25">
      <c r="A229" t="s">
        <v>363</v>
      </c>
      <c r="B229" t="s">
        <v>40</v>
      </c>
      <c r="C229" t="s">
        <v>165</v>
      </c>
      <c r="D229" t="s">
        <v>10</v>
      </c>
      <c r="F229" s="4" t="s">
        <v>11</v>
      </c>
      <c r="G229" t="s">
        <v>315</v>
      </c>
      <c r="H229" s="6">
        <v>39463</v>
      </c>
    </row>
    <row r="230" spans="1:8" x14ac:dyDescent="0.25">
      <c r="A230" t="s">
        <v>364</v>
      </c>
      <c r="B230" t="s">
        <v>40</v>
      </c>
      <c r="C230" t="s">
        <v>41</v>
      </c>
      <c r="D230" t="s">
        <v>10</v>
      </c>
      <c r="F230" s="4" t="s">
        <v>11</v>
      </c>
      <c r="G230" t="s">
        <v>315</v>
      </c>
      <c r="H230" s="6">
        <v>39468</v>
      </c>
    </row>
    <row r="231" spans="1:8" x14ac:dyDescent="0.25">
      <c r="A231" t="s">
        <v>365</v>
      </c>
      <c r="B231" t="s">
        <v>40</v>
      </c>
      <c r="C231" t="s">
        <v>41</v>
      </c>
      <c r="D231" t="s">
        <v>10</v>
      </c>
      <c r="F231" s="4" t="s">
        <v>11</v>
      </c>
      <c r="G231" t="s">
        <v>315</v>
      </c>
      <c r="H231" s="6">
        <v>39468</v>
      </c>
    </row>
    <row r="232" spans="1:8" x14ac:dyDescent="0.25">
      <c r="A232" t="s">
        <v>366</v>
      </c>
      <c r="B232" t="s">
        <v>143</v>
      </c>
      <c r="C232" t="s">
        <v>367</v>
      </c>
      <c r="D232" t="s">
        <v>10</v>
      </c>
      <c r="F232" s="4" t="s">
        <v>11</v>
      </c>
      <c r="G232" t="s">
        <v>315</v>
      </c>
      <c r="H232" s="6">
        <v>39472</v>
      </c>
    </row>
    <row r="233" spans="1:8" x14ac:dyDescent="0.25">
      <c r="A233" t="s">
        <v>368</v>
      </c>
      <c r="B233" t="s">
        <v>40</v>
      </c>
      <c r="C233" t="s">
        <v>41</v>
      </c>
      <c r="D233" t="s">
        <v>10</v>
      </c>
      <c r="F233" s="4" t="s">
        <v>11</v>
      </c>
      <c r="G233" s="10" t="s">
        <v>315</v>
      </c>
      <c r="H233" s="6">
        <v>39476</v>
      </c>
    </row>
    <row r="234" spans="1:8" x14ac:dyDescent="0.25">
      <c r="A234" t="s">
        <v>369</v>
      </c>
      <c r="B234" t="s">
        <v>40</v>
      </c>
      <c r="C234" t="s">
        <v>41</v>
      </c>
      <c r="D234" t="s">
        <v>10</v>
      </c>
      <c r="F234" s="4" t="s">
        <v>11</v>
      </c>
      <c r="G234" s="10" t="s">
        <v>315</v>
      </c>
      <c r="H234" s="6">
        <v>39476</v>
      </c>
    </row>
    <row r="235" spans="1:8" x14ac:dyDescent="0.25">
      <c r="A235" t="s">
        <v>370</v>
      </c>
      <c r="B235" t="s">
        <v>40</v>
      </c>
      <c r="C235" t="s">
        <v>41</v>
      </c>
      <c r="D235" t="s">
        <v>10</v>
      </c>
      <c r="F235" s="4" t="s">
        <v>11</v>
      </c>
      <c r="G235" s="10" t="s">
        <v>315</v>
      </c>
      <c r="H235" s="6">
        <v>39476</v>
      </c>
    </row>
    <row r="236" spans="1:8" x14ac:dyDescent="0.25">
      <c r="A236" t="s">
        <v>371</v>
      </c>
      <c r="B236" t="s">
        <v>40</v>
      </c>
      <c r="C236" t="s">
        <v>41</v>
      </c>
      <c r="D236" t="s">
        <v>10</v>
      </c>
      <c r="F236" s="4" t="s">
        <v>11</v>
      </c>
      <c r="G236" s="10" t="s">
        <v>315</v>
      </c>
      <c r="H236" s="6">
        <v>39476</v>
      </c>
    </row>
    <row r="237" spans="1:8" x14ac:dyDescent="0.25">
      <c r="A237" t="s">
        <v>372</v>
      </c>
      <c r="B237" t="s">
        <v>25</v>
      </c>
      <c r="C237" t="s">
        <v>38</v>
      </c>
      <c r="D237" t="s">
        <v>10</v>
      </c>
      <c r="F237" s="4" t="s">
        <v>11</v>
      </c>
      <c r="G237" s="10" t="s">
        <v>315</v>
      </c>
      <c r="H237" s="6">
        <v>39660</v>
      </c>
    </row>
    <row r="238" spans="1:8" x14ac:dyDescent="0.25">
      <c r="A238" t="s">
        <v>373</v>
      </c>
      <c r="B238" t="s">
        <v>40</v>
      </c>
      <c r="C238" t="s">
        <v>41</v>
      </c>
      <c r="D238" t="s">
        <v>10</v>
      </c>
      <c r="F238" s="4" t="s">
        <v>11</v>
      </c>
      <c r="G238" t="s">
        <v>315</v>
      </c>
      <c r="H238" s="6">
        <v>39695</v>
      </c>
    </row>
    <row r="239" spans="1:8" x14ac:dyDescent="0.25">
      <c r="A239" t="s">
        <v>374</v>
      </c>
      <c r="B239" t="s">
        <v>40</v>
      </c>
      <c r="C239" t="s">
        <v>41</v>
      </c>
      <c r="D239" t="s">
        <v>10</v>
      </c>
      <c r="F239" s="4" t="s">
        <v>11</v>
      </c>
      <c r="G239" s="10" t="s">
        <v>315</v>
      </c>
      <c r="H239" s="6">
        <v>39701</v>
      </c>
    </row>
    <row r="240" spans="1:8" x14ac:dyDescent="0.25">
      <c r="A240" t="s">
        <v>375</v>
      </c>
      <c r="B240" t="s">
        <v>143</v>
      </c>
      <c r="C240" t="s">
        <v>163</v>
      </c>
      <c r="D240" t="s">
        <v>10</v>
      </c>
      <c r="F240" s="4" t="s">
        <v>11</v>
      </c>
      <c r="G240" t="s">
        <v>315</v>
      </c>
      <c r="H240" s="6">
        <v>39715</v>
      </c>
    </row>
    <row r="241" spans="1:8" x14ac:dyDescent="0.25">
      <c r="A241" t="s">
        <v>376</v>
      </c>
      <c r="B241" t="s">
        <v>143</v>
      </c>
      <c r="C241" t="s">
        <v>163</v>
      </c>
      <c r="D241" t="s">
        <v>10</v>
      </c>
      <c r="F241" s="4" t="s">
        <v>11</v>
      </c>
      <c r="G241" t="s">
        <v>315</v>
      </c>
      <c r="H241" s="6">
        <v>39715</v>
      </c>
    </row>
    <row r="242" spans="1:8" x14ac:dyDescent="0.25">
      <c r="A242" t="s">
        <v>377</v>
      </c>
      <c r="B242" t="s">
        <v>143</v>
      </c>
      <c r="C242" t="s">
        <v>163</v>
      </c>
      <c r="D242" t="s">
        <v>10</v>
      </c>
      <c r="F242" s="4" t="s">
        <v>11</v>
      </c>
      <c r="G242" t="s">
        <v>315</v>
      </c>
      <c r="H242" s="6">
        <v>39715</v>
      </c>
    </row>
    <row r="243" spans="1:8" x14ac:dyDescent="0.25">
      <c r="A243" t="s">
        <v>378</v>
      </c>
      <c r="B243" t="s">
        <v>143</v>
      </c>
      <c r="C243" t="s">
        <v>163</v>
      </c>
      <c r="D243" t="s">
        <v>10</v>
      </c>
      <c r="F243" s="4" t="s">
        <v>11</v>
      </c>
      <c r="G243" t="s">
        <v>315</v>
      </c>
      <c r="H243" s="6">
        <v>39715</v>
      </c>
    </row>
    <row r="244" spans="1:8" x14ac:dyDescent="0.25">
      <c r="A244" t="s">
        <v>379</v>
      </c>
      <c r="B244" t="s">
        <v>380</v>
      </c>
      <c r="C244" t="s">
        <v>381</v>
      </c>
      <c r="D244" t="s">
        <v>10</v>
      </c>
      <c r="F244" s="4" t="s">
        <v>11</v>
      </c>
      <c r="G244" s="10" t="s">
        <v>315</v>
      </c>
      <c r="H244" s="6">
        <v>39923</v>
      </c>
    </row>
    <row r="245" spans="1:8" x14ac:dyDescent="0.25">
      <c r="A245" t="s">
        <v>382</v>
      </c>
      <c r="B245" t="s">
        <v>40</v>
      </c>
      <c r="C245" t="s">
        <v>41</v>
      </c>
      <c r="D245" t="s">
        <v>10</v>
      </c>
      <c r="F245" s="4" t="s">
        <v>11</v>
      </c>
      <c r="G245" s="10" t="s">
        <v>315</v>
      </c>
      <c r="H245" s="6">
        <v>39990</v>
      </c>
    </row>
    <row r="246" spans="1:8" x14ac:dyDescent="0.25">
      <c r="A246" t="s">
        <v>383</v>
      </c>
      <c r="B246" t="s">
        <v>40</v>
      </c>
      <c r="C246" t="s">
        <v>384</v>
      </c>
      <c r="D246" t="s">
        <v>10</v>
      </c>
      <c r="F246" s="4" t="s">
        <v>11</v>
      </c>
      <c r="G246" s="10" t="s">
        <v>315</v>
      </c>
      <c r="H246" s="6">
        <v>40009</v>
      </c>
    </row>
    <row r="247" spans="1:8" x14ac:dyDescent="0.25">
      <c r="A247" t="s">
        <v>385</v>
      </c>
      <c r="B247" t="s">
        <v>25</v>
      </c>
      <c r="C247" t="s">
        <v>386</v>
      </c>
      <c r="D247" t="s">
        <v>10</v>
      </c>
      <c r="E247" s="8">
        <v>34192.089999999997</v>
      </c>
      <c r="F247" s="8">
        <f>(E247/10)</f>
        <v>3419.2089999999998</v>
      </c>
      <c r="G247" s="10" t="s">
        <v>315</v>
      </c>
      <c r="H247" s="6">
        <v>42698</v>
      </c>
    </row>
    <row r="248" spans="1:8" x14ac:dyDescent="0.25">
      <c r="A248" t="s">
        <v>387</v>
      </c>
      <c r="B248" t="s">
        <v>25</v>
      </c>
      <c r="C248" t="s">
        <v>386</v>
      </c>
      <c r="D248" t="s">
        <v>10</v>
      </c>
      <c r="E248" s="8">
        <v>34192.089999999997</v>
      </c>
      <c r="F248" s="8">
        <f>(E248/10)</f>
        <v>3419.2089999999998</v>
      </c>
      <c r="G248" s="10" t="s">
        <v>315</v>
      </c>
      <c r="H248" s="6">
        <v>42699</v>
      </c>
    </row>
    <row r="249" spans="1:8" x14ac:dyDescent="0.25">
      <c r="A249" t="s">
        <v>388</v>
      </c>
      <c r="B249" t="s">
        <v>25</v>
      </c>
      <c r="C249" t="s">
        <v>386</v>
      </c>
      <c r="D249" t="s">
        <v>10</v>
      </c>
      <c r="E249" s="8">
        <v>34192.089999999997</v>
      </c>
      <c r="F249" s="8">
        <f>(E249/10)*2</f>
        <v>6838.4179999999997</v>
      </c>
      <c r="G249" s="10" t="s">
        <v>315</v>
      </c>
      <c r="H249" s="6">
        <v>43082</v>
      </c>
    </row>
    <row r="250" spans="1:8" x14ac:dyDescent="0.25">
      <c r="A250" t="s">
        <v>389</v>
      </c>
      <c r="B250" t="s">
        <v>35</v>
      </c>
      <c r="C250" t="s">
        <v>226</v>
      </c>
      <c r="D250" t="s">
        <v>10</v>
      </c>
      <c r="E250" s="8">
        <v>24158.54</v>
      </c>
      <c r="F250" s="8">
        <f>(E250/10)*3</f>
        <v>7247.5620000000008</v>
      </c>
      <c r="G250" t="s">
        <v>315</v>
      </c>
      <c r="H250" s="6">
        <v>43251</v>
      </c>
    </row>
    <row r="251" spans="1:8" x14ac:dyDescent="0.25">
      <c r="A251" t="s">
        <v>390</v>
      </c>
      <c r="B251" t="s">
        <v>25</v>
      </c>
      <c r="C251" t="s">
        <v>386</v>
      </c>
      <c r="D251" t="s">
        <v>10</v>
      </c>
      <c r="E251" s="8">
        <v>34192.089999999997</v>
      </c>
      <c r="F251" s="8">
        <f t="shared" ref="F251:F254" si="11">(E251/10)*3</f>
        <v>10257.627</v>
      </c>
      <c r="G251" s="10" t="s">
        <v>315</v>
      </c>
      <c r="H251" s="6">
        <v>43272</v>
      </c>
    </row>
    <row r="252" spans="1:8" x14ac:dyDescent="0.25">
      <c r="A252" t="s">
        <v>391</v>
      </c>
      <c r="B252" t="s">
        <v>25</v>
      </c>
      <c r="C252" t="s">
        <v>392</v>
      </c>
      <c r="D252" t="s">
        <v>10</v>
      </c>
      <c r="E252" s="8">
        <v>34192.089999999997</v>
      </c>
      <c r="F252" s="8">
        <f t="shared" si="11"/>
        <v>10257.627</v>
      </c>
      <c r="G252" s="10" t="s">
        <v>315</v>
      </c>
      <c r="H252" s="6">
        <v>43272</v>
      </c>
    </row>
    <row r="253" spans="1:8" x14ac:dyDescent="0.25">
      <c r="A253" t="s">
        <v>393</v>
      </c>
      <c r="B253" t="s">
        <v>25</v>
      </c>
      <c r="C253" t="s">
        <v>386</v>
      </c>
      <c r="D253" t="s">
        <v>10</v>
      </c>
      <c r="E253" s="8">
        <v>34192.089999999997</v>
      </c>
      <c r="F253" s="8">
        <f t="shared" si="11"/>
        <v>10257.627</v>
      </c>
      <c r="G253" t="s">
        <v>315</v>
      </c>
      <c r="H253" s="6">
        <v>43272</v>
      </c>
    </row>
    <row r="254" spans="1:8" x14ac:dyDescent="0.25">
      <c r="A254" t="s">
        <v>394</v>
      </c>
      <c r="B254" t="s">
        <v>35</v>
      </c>
      <c r="C254" t="s">
        <v>226</v>
      </c>
      <c r="D254" t="s">
        <v>10</v>
      </c>
      <c r="E254" s="8">
        <v>24158.54</v>
      </c>
      <c r="F254" s="8">
        <f t="shared" si="11"/>
        <v>7247.5620000000008</v>
      </c>
      <c r="G254" s="10" t="s">
        <v>315</v>
      </c>
      <c r="H254" s="6">
        <v>43277</v>
      </c>
    </row>
    <row r="255" spans="1:8" x14ac:dyDescent="0.25">
      <c r="A255" t="s">
        <v>395</v>
      </c>
      <c r="B255" t="s">
        <v>25</v>
      </c>
      <c r="C255" t="s">
        <v>392</v>
      </c>
      <c r="D255" t="s">
        <v>10</v>
      </c>
      <c r="E255" s="8">
        <v>34192.089999999997</v>
      </c>
      <c r="F255" s="8">
        <f>(E255/10)*4</f>
        <v>13676.835999999999</v>
      </c>
      <c r="G255" s="10" t="s">
        <v>315</v>
      </c>
      <c r="H255" s="6">
        <v>43706</v>
      </c>
    </row>
    <row r="256" spans="1:8" x14ac:dyDescent="0.25">
      <c r="A256" t="s">
        <v>396</v>
      </c>
      <c r="B256" t="s">
        <v>8</v>
      </c>
      <c r="C256" t="s">
        <v>266</v>
      </c>
      <c r="D256" t="s">
        <v>10</v>
      </c>
      <c r="E256" s="8">
        <v>25738.14</v>
      </c>
      <c r="F256" s="8">
        <f t="shared" ref="F256:F260" si="12">(E256/10)*4</f>
        <v>10295.255999999999</v>
      </c>
      <c r="G256" s="10" t="s">
        <v>315</v>
      </c>
      <c r="H256" s="6">
        <v>43769</v>
      </c>
    </row>
    <row r="257" spans="1:8" x14ac:dyDescent="0.25">
      <c r="A257" t="s">
        <v>397</v>
      </c>
      <c r="B257" t="s">
        <v>8</v>
      </c>
      <c r="C257" t="s">
        <v>266</v>
      </c>
      <c r="D257" t="s">
        <v>10</v>
      </c>
      <c r="E257" s="8">
        <v>25738.14</v>
      </c>
      <c r="F257" s="8">
        <f t="shared" si="12"/>
        <v>10295.255999999999</v>
      </c>
      <c r="G257" s="10" t="s">
        <v>315</v>
      </c>
      <c r="H257" s="6">
        <v>43769</v>
      </c>
    </row>
    <row r="258" spans="1:8" x14ac:dyDescent="0.25">
      <c r="A258" t="s">
        <v>398</v>
      </c>
      <c r="B258" t="s">
        <v>8</v>
      </c>
      <c r="C258" t="s">
        <v>266</v>
      </c>
      <c r="D258" t="s">
        <v>10</v>
      </c>
      <c r="E258" s="8">
        <v>25738.14</v>
      </c>
      <c r="F258" s="8">
        <f t="shared" si="12"/>
        <v>10295.255999999999</v>
      </c>
      <c r="G258" t="s">
        <v>315</v>
      </c>
      <c r="H258" s="6">
        <v>43769</v>
      </c>
    </row>
    <row r="259" spans="1:8" x14ac:dyDescent="0.25">
      <c r="A259" t="s">
        <v>399</v>
      </c>
      <c r="B259" t="s">
        <v>8</v>
      </c>
      <c r="C259" t="s">
        <v>266</v>
      </c>
      <c r="D259" t="s">
        <v>10</v>
      </c>
      <c r="E259" s="8">
        <v>25738.14</v>
      </c>
      <c r="F259" s="8">
        <f t="shared" si="12"/>
        <v>10295.255999999999</v>
      </c>
      <c r="G259" s="10" t="s">
        <v>315</v>
      </c>
      <c r="H259" s="6">
        <v>43769</v>
      </c>
    </row>
    <row r="260" spans="1:8" x14ac:dyDescent="0.25">
      <c r="A260" t="s">
        <v>400</v>
      </c>
      <c r="B260" t="s">
        <v>401</v>
      </c>
      <c r="C260" t="s">
        <v>402</v>
      </c>
      <c r="D260" t="s">
        <v>10</v>
      </c>
      <c r="E260" s="8">
        <v>22000</v>
      </c>
      <c r="F260" s="8">
        <f t="shared" si="12"/>
        <v>8800</v>
      </c>
      <c r="G260" t="s">
        <v>315</v>
      </c>
      <c r="H260" s="6">
        <v>43795</v>
      </c>
    </row>
    <row r="261" spans="1:8" x14ac:dyDescent="0.25">
      <c r="A261" t="s">
        <v>403</v>
      </c>
      <c r="B261" t="s">
        <v>216</v>
      </c>
      <c r="C261" t="s">
        <v>217</v>
      </c>
      <c r="D261" t="s">
        <v>10</v>
      </c>
      <c r="E261" s="8">
        <v>29500</v>
      </c>
      <c r="F261" s="8">
        <f>(E261/10)*6</f>
        <v>17700</v>
      </c>
      <c r="G261" s="10" t="s">
        <v>315</v>
      </c>
      <c r="H261" s="6">
        <v>44398</v>
      </c>
    </row>
    <row r="262" spans="1:8" x14ac:dyDescent="0.25">
      <c r="A262" t="s">
        <v>404</v>
      </c>
      <c r="B262" t="s">
        <v>52</v>
      </c>
      <c r="C262" t="s">
        <v>53</v>
      </c>
      <c r="D262" t="s">
        <v>10</v>
      </c>
      <c r="E262" s="8">
        <v>36745</v>
      </c>
      <c r="F262" s="8">
        <f>(E262/10)*6</f>
        <v>22047</v>
      </c>
      <c r="G262" s="10" t="s">
        <v>315</v>
      </c>
      <c r="H262" s="6">
        <v>44510</v>
      </c>
    </row>
    <row r="263" spans="1:8" x14ac:dyDescent="0.25">
      <c r="A263" t="s">
        <v>405</v>
      </c>
      <c r="B263" t="s">
        <v>216</v>
      </c>
      <c r="C263" t="s">
        <v>406</v>
      </c>
      <c r="D263" t="s">
        <v>10</v>
      </c>
      <c r="E263" s="8">
        <v>42000</v>
      </c>
      <c r="F263" s="8">
        <f>(E263/10)*7</f>
        <v>29400</v>
      </c>
      <c r="G263" s="10" t="s">
        <v>315</v>
      </c>
      <c r="H263" s="6">
        <v>44818</v>
      </c>
    </row>
    <row r="264" spans="1:8" x14ac:dyDescent="0.25">
      <c r="A264" t="s">
        <v>407</v>
      </c>
      <c r="B264" t="s">
        <v>216</v>
      </c>
      <c r="C264" t="s">
        <v>406</v>
      </c>
      <c r="D264" t="s">
        <v>10</v>
      </c>
      <c r="E264" s="8">
        <v>42000</v>
      </c>
      <c r="F264" s="8">
        <f>(E264/10)*7</f>
        <v>29400</v>
      </c>
      <c r="G264" s="10" t="s">
        <v>315</v>
      </c>
      <c r="H264" s="6">
        <v>44818</v>
      </c>
    </row>
    <row r="265" spans="1:8" x14ac:dyDescent="0.25">
      <c r="A265" t="s">
        <v>408</v>
      </c>
      <c r="B265" t="s">
        <v>61</v>
      </c>
      <c r="C265" t="s">
        <v>62</v>
      </c>
      <c r="D265" t="s">
        <v>10</v>
      </c>
      <c r="E265" s="8">
        <v>42900</v>
      </c>
      <c r="F265" s="8">
        <f>(E265/10)*8</f>
        <v>34320</v>
      </c>
      <c r="G265" s="10" t="s">
        <v>315</v>
      </c>
      <c r="H265" s="6">
        <v>45210</v>
      </c>
    </row>
    <row r="266" spans="1:8" x14ac:dyDescent="0.25">
      <c r="A266" t="s">
        <v>409</v>
      </c>
      <c r="B266" t="s">
        <v>61</v>
      </c>
      <c r="C266" t="s">
        <v>62</v>
      </c>
      <c r="D266" t="s">
        <v>10</v>
      </c>
      <c r="E266" s="8">
        <v>42900</v>
      </c>
      <c r="F266" s="8">
        <f t="shared" ref="F266:F268" si="13">(E266/10)*8</f>
        <v>34320</v>
      </c>
      <c r="G266" s="10" t="s">
        <v>315</v>
      </c>
      <c r="H266" s="6">
        <v>45210</v>
      </c>
    </row>
    <row r="267" spans="1:8" x14ac:dyDescent="0.25">
      <c r="A267" t="s">
        <v>410</v>
      </c>
      <c r="B267" t="s">
        <v>61</v>
      </c>
      <c r="C267" t="s">
        <v>62</v>
      </c>
      <c r="D267" t="s">
        <v>10</v>
      </c>
      <c r="E267" s="8">
        <v>42900</v>
      </c>
      <c r="F267" s="8">
        <f t="shared" si="13"/>
        <v>34320</v>
      </c>
      <c r="G267" s="10" t="s">
        <v>315</v>
      </c>
      <c r="H267" s="6">
        <v>45210</v>
      </c>
    </row>
    <row r="268" spans="1:8" x14ac:dyDescent="0.25">
      <c r="A268" t="s">
        <v>411</v>
      </c>
      <c r="B268" t="s">
        <v>61</v>
      </c>
      <c r="C268" t="s">
        <v>62</v>
      </c>
      <c r="D268" t="s">
        <v>10</v>
      </c>
      <c r="E268" s="8">
        <v>42900</v>
      </c>
      <c r="F268" s="8">
        <f t="shared" si="13"/>
        <v>34320</v>
      </c>
      <c r="G268" s="10" t="s">
        <v>315</v>
      </c>
      <c r="H268" s="6">
        <v>45210</v>
      </c>
    </row>
    <row r="269" spans="1:8" x14ac:dyDescent="0.25">
      <c r="A269" s="10" t="s">
        <v>412</v>
      </c>
      <c r="B269" s="10" t="s">
        <v>216</v>
      </c>
      <c r="C269" s="10" t="s">
        <v>217</v>
      </c>
      <c r="D269" t="s">
        <v>10</v>
      </c>
      <c r="E269" s="8">
        <v>58797</v>
      </c>
      <c r="F269" s="8">
        <f>(E269/10)*10</f>
        <v>58797</v>
      </c>
      <c r="G269" s="10" t="s">
        <v>315</v>
      </c>
      <c r="H269" s="11">
        <v>45995</v>
      </c>
    </row>
    <row r="270" spans="1:8" x14ac:dyDescent="0.25">
      <c r="F270" s="8"/>
    </row>
    <row r="271" spans="1:8" ht="24" x14ac:dyDescent="0.4">
      <c r="B271" s="15" t="s">
        <v>420</v>
      </c>
      <c r="C271" s="15"/>
      <c r="D271" s="15">
        <v>267</v>
      </c>
    </row>
    <row r="273" spans="1:6" x14ac:dyDescent="0.25">
      <c r="F273" s="8"/>
    </row>
    <row r="275" spans="1:6" x14ac:dyDescent="0.25">
      <c r="A275" s="12"/>
    </row>
    <row r="320" spans="1:1" x14ac:dyDescent="0.25">
      <c r="A320" s="12"/>
    </row>
  </sheetData>
  <sortState xmlns:xlrd2="http://schemas.microsoft.com/office/spreadsheetml/2017/richdata2" ref="A3:H269">
    <sortCondition ref="G3:G269"/>
    <sortCondition ref="H3:H269"/>
    <sortCondition ref="A3:A269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Ibilgailuak-P.Móvil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Iñiguez de Heredia Gomez, Askoa</dc:creator>
  <cp:lastModifiedBy>Urien Salterain, Karoline</cp:lastModifiedBy>
  <dcterms:created xsi:type="dcterms:W3CDTF">2026-03-13T10:03:21Z</dcterms:created>
  <dcterms:modified xsi:type="dcterms:W3CDTF">2026-03-17T12:19:30Z</dcterms:modified>
</cp:coreProperties>
</file>