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ERVICIO GESTION FINANCIERA\INDICADORES TRANSPARENCIA\"/>
    </mc:Choice>
  </mc:AlternateContent>
  <xr:revisionPtr revIDLastSave="0" documentId="13_ncr:1_{E82C5123-1E9C-4573-BC6A-AE70DF0A20B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31-12-2024" sheetId="8" r:id="rId1"/>
  </sheets>
  <definedNames>
    <definedName name="_xlnm.Print_Area" localSheetId="0">'31-12-2024'!$A:$G</definedName>
  </definedNames>
  <calcPr calcId="191029" concurrentManualCount="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0" i="8" l="1"/>
  <c r="C35" i="8"/>
  <c r="B35" i="8"/>
  <c r="C34" i="8"/>
  <c r="F40" i="8"/>
  <c r="E40" i="8"/>
  <c r="C57" i="8" l="1"/>
  <c r="C41" i="8" l="1"/>
  <c r="C44" i="8" s="1"/>
  <c r="C55" i="8" l="1"/>
  <c r="B55" i="8"/>
  <c r="B50" i="8"/>
  <c r="B41" i="8"/>
  <c r="C60" i="8" l="1"/>
</calcChain>
</file>

<file path=xl/sharedStrings.xml><?xml version="1.0" encoding="utf-8"?>
<sst xmlns="http://schemas.openxmlformats.org/spreadsheetml/2006/main" count="82" uniqueCount="52">
  <si>
    <t>PRÉSTAMOS</t>
  </si>
  <si>
    <t>BBVA</t>
  </si>
  <si>
    <t>Bankinter</t>
  </si>
  <si>
    <t>Caja Vital Kutxa</t>
  </si>
  <si>
    <t>BEI</t>
  </si>
  <si>
    <t>Laboral Kutxa</t>
  </si>
  <si>
    <t>Banco Santander</t>
  </si>
  <si>
    <t xml:space="preserve">                        ZOR BIZIA  -  DEUDA VIVA </t>
  </si>
  <si>
    <t>MAILEGUAK  /</t>
  </si>
  <si>
    <t>Guztia / Total</t>
  </si>
  <si>
    <t>GUZTIRA / TOTAL</t>
  </si>
  <si>
    <t>28 trimestres/28 alditan</t>
  </si>
  <si>
    <t>36 trimestres/36 alditan</t>
  </si>
  <si>
    <t>40 trimestres/40 alditan</t>
  </si>
  <si>
    <t>TOTAL DIPUTACION</t>
  </si>
  <si>
    <t>ÁLAVA AGENCIA DE DESARROLLO, S.A.</t>
  </si>
  <si>
    <t>ARABAKO LANAK, S.A.</t>
  </si>
  <si>
    <t>16 anualidades/16 urtetan</t>
  </si>
  <si>
    <t>OROKORRA GUZTIRA / TOTAL GENERAL</t>
  </si>
  <si>
    <t xml:space="preserve"> / TOTAL SOCIEDADES FORALES</t>
  </si>
  <si>
    <t>OROKORRA ALDUNDIA/ TOTAL DIPUTACIÓN</t>
  </si>
  <si>
    <t>OROKORRA FORU SOZIETATEAK / TOTAL SOCIEDADES FORALES</t>
  </si>
  <si>
    <t>XEHETASUNA / DETALLE</t>
  </si>
  <si>
    <t>HASIERAKO  KOPURUA / IMPORTE INICIAL</t>
  </si>
  <si>
    <t>ORAINGO  KOPURUA / IMPORTE  ACTUAL</t>
  </si>
  <si>
    <t>INTERES TASA / TIPO INTERÉS</t>
  </si>
  <si>
    <t>ERAGIKETA DATA / FECHA OPERACIÓN</t>
  </si>
  <si>
    <t>BUKAERA DATA / FECHA AMORTIZACION</t>
  </si>
  <si>
    <t>AMORTIZAZIOA / AMORTIZACION</t>
  </si>
  <si>
    <t xml:space="preserve">Kutxabank-Elkartu Mailegua / Préstamo Sindicado  </t>
  </si>
  <si>
    <t>MAILEGUAK/ PRÉSTAMOS</t>
  </si>
  <si>
    <t xml:space="preserve">Banco Santander </t>
  </si>
  <si>
    <t xml:space="preserve">Kutxabank </t>
  </si>
  <si>
    <t>KREDITU KONTUA /CUENTA DE CRÉDITO</t>
  </si>
  <si>
    <t>Euribor + 1,00%</t>
  </si>
  <si>
    <t>Kutxabank -Préstamo Sindicado</t>
  </si>
  <si>
    <t>Kutxabank</t>
  </si>
  <si>
    <t>24 trimestres/24 alditan</t>
  </si>
  <si>
    <t>KREDITU KONTUAK (Toki Entitateen Foru Finantza Aurrerapenak)</t>
  </si>
  <si>
    <t>CUENTAS DE CRÉDITO (Anticipos de Financiación Foral de EE.LL)</t>
  </si>
  <si>
    <t>Euribor(3m)+2,50%</t>
  </si>
  <si>
    <t>Euribor(3m)+1,70%</t>
  </si>
  <si>
    <t>Euribor(3m)+1,80%</t>
  </si>
  <si>
    <t>Euribor(3m)+0,51%</t>
  </si>
  <si>
    <t>Euribor(3m)+0,34%</t>
  </si>
  <si>
    <t xml:space="preserve">             31/12/2024</t>
  </si>
  <si>
    <t xml:space="preserve">Kutxabank -Préstamo Sindicado </t>
  </si>
  <si>
    <t>Euribor(3m)+0,63%</t>
  </si>
  <si>
    <t>34 trimestres/34 alditan</t>
  </si>
  <si>
    <t>Euribor(3m)+0,13%</t>
  </si>
  <si>
    <t>Euribor(3m)+0,15%</t>
  </si>
  <si>
    <t>Euribor (3m)+ 0,82%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</si>
</sst>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%"/>
    <numFmt numFmtId="165" formatCode="0.00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i/>
      <sz val="14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1"/>
      <color indexed="9"/>
      <name val="Times New Roman"/>
      <family val="1"/>
    </font>
    <font>
      <sz val="11"/>
      <name val="Times New Roman"/>
      <family val="1"/>
    </font>
    <font>
      <b/>
      <sz val="12"/>
      <color indexed="12"/>
      <name val="Times New Roman"/>
      <family val="1"/>
    </font>
    <font>
      <b/>
      <sz val="2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i/>
      <u/>
      <sz val="14"/>
      <name val="Times New Roman"/>
      <family val="1"/>
    </font>
    <font>
      <b/>
      <i/>
      <sz val="14"/>
      <color rgb="FF002060"/>
      <name val="Times New Roman"/>
      <family val="1"/>
    </font>
    <font>
      <b/>
      <sz val="11"/>
      <color indexed="12"/>
      <name val="Times New Roman"/>
      <family val="1"/>
    </font>
    <font>
      <b/>
      <i/>
      <sz val="12"/>
      <name val="Times New Roman"/>
      <family val="1"/>
    </font>
    <font>
      <sz val="11"/>
      <color theme="1"/>
      <name val="Times New Roman"/>
      <family val="1"/>
    </font>
    <font>
      <sz val="11"/>
      <color indexed="12"/>
      <name val="Times New Roman"/>
      <family val="1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lightGray">
        <bgColor indexed="22"/>
      </patternFill>
    </fill>
    <fill>
      <patternFill patternType="solid">
        <fgColor theme="0" tint="-0.24994659260841701"/>
        <bgColor auto="1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3">
    <xf numFmtId="0" fontId="0" fillId="0" borderId="0" xfId="0"/>
    <xf numFmtId="14" fontId="4" fillId="2" borderId="2" xfId="1" applyNumberFormat="1" applyFont="1" applyFill="1" applyBorder="1" applyAlignment="1">
      <alignment horizontal="left"/>
    </xf>
    <xf numFmtId="4" fontId="7" fillId="0" borderId="0" xfId="1" applyNumberFormat="1" applyFont="1" applyFill="1" applyBorder="1" applyAlignment="1">
      <alignment horizontal="center"/>
    </xf>
    <xf numFmtId="4" fontId="9" fillId="0" borderId="0" xfId="1" applyNumberFormat="1" applyFont="1" applyFill="1" applyBorder="1"/>
    <xf numFmtId="4" fontId="5" fillId="0" borderId="0" xfId="1" applyNumberFormat="1" applyFont="1" applyBorder="1"/>
    <xf numFmtId="4" fontId="7" fillId="0" borderId="0" xfId="1" applyNumberFormat="1" applyFont="1" applyFill="1" applyBorder="1" applyAlignment="1"/>
    <xf numFmtId="4" fontId="8" fillId="3" borderId="0" xfId="1" applyNumberFormat="1" applyFont="1" applyFill="1" applyBorder="1" applyAlignment="1">
      <alignment horizontal="center"/>
    </xf>
    <xf numFmtId="0" fontId="1" fillId="0" borderId="0" xfId="1"/>
    <xf numFmtId="4" fontId="2" fillId="0" borderId="0" xfId="1" applyNumberFormat="1" applyFont="1" applyBorder="1"/>
    <xf numFmtId="4" fontId="2" fillId="0" borderId="0" xfId="1" applyNumberFormat="1" applyFont="1" applyFill="1"/>
    <xf numFmtId="4" fontId="11" fillId="0" borderId="0" xfId="1" applyNumberFormat="1" applyFont="1" applyFill="1"/>
    <xf numFmtId="4" fontId="2" fillId="0" borderId="0" xfId="1" applyNumberFormat="1" applyFont="1" applyBorder="1" applyAlignment="1">
      <alignment horizontal="center"/>
    </xf>
    <xf numFmtId="4" fontId="7" fillId="0" borderId="0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4" fontId="7" fillId="0" borderId="9" xfId="0" applyNumberFormat="1" applyFont="1" applyFill="1" applyBorder="1" applyAlignment="1">
      <alignment horizontal="left"/>
    </xf>
    <xf numFmtId="4" fontId="7" fillId="0" borderId="9" xfId="0" applyNumberFormat="1" applyFont="1" applyFill="1" applyBorder="1" applyAlignment="1">
      <alignment horizontal="center"/>
    </xf>
    <xf numFmtId="3" fontId="7" fillId="0" borderId="9" xfId="0" applyNumberFormat="1" applyFont="1" applyFill="1" applyBorder="1" applyAlignment="1">
      <alignment horizontal="center"/>
    </xf>
    <xf numFmtId="0" fontId="1" fillId="0" borderId="0" xfId="1" applyAlignment="1">
      <alignment horizontal="center"/>
    </xf>
    <xf numFmtId="3" fontId="7" fillId="0" borderId="0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0" fillId="0" borderId="7" xfId="0" applyNumberFormat="1" applyBorder="1"/>
    <xf numFmtId="4" fontId="10" fillId="6" borderId="6" xfId="1" applyNumberFormat="1" applyFont="1" applyFill="1" applyBorder="1" applyAlignment="1"/>
    <xf numFmtId="10" fontId="10" fillId="6" borderId="6" xfId="3" applyNumberFormat="1" applyFont="1" applyFill="1" applyBorder="1" applyAlignment="1">
      <alignment horizontal="center"/>
    </xf>
    <xf numFmtId="4" fontId="10" fillId="6" borderId="6" xfId="1" applyNumberFormat="1" applyFont="1" applyFill="1" applyBorder="1" applyAlignment="1">
      <alignment horizontal="center"/>
    </xf>
    <xf numFmtId="4" fontId="10" fillId="6" borderId="6" xfId="1" applyNumberFormat="1" applyFont="1" applyFill="1" applyBorder="1"/>
    <xf numFmtId="4" fontId="9" fillId="0" borderId="3" xfId="1" applyNumberFormat="1" applyFont="1" applyFill="1" applyBorder="1"/>
    <xf numFmtId="4" fontId="9" fillId="0" borderId="3" xfId="1" applyNumberFormat="1" applyFont="1" applyBorder="1" applyAlignment="1"/>
    <xf numFmtId="4" fontId="9" fillId="0" borderId="3" xfId="0" applyNumberFormat="1" applyFont="1" applyBorder="1" applyAlignment="1"/>
    <xf numFmtId="14" fontId="9" fillId="0" borderId="3" xfId="1" applyNumberFormat="1" applyFont="1" applyBorder="1" applyAlignment="1">
      <alignment horizontal="center"/>
    </xf>
    <xf numFmtId="4" fontId="9" fillId="0" borderId="3" xfId="1" applyNumberFormat="1" applyFont="1" applyBorder="1" applyAlignment="1">
      <alignment horizontal="center" wrapText="1"/>
    </xf>
    <xf numFmtId="4" fontId="9" fillId="0" borderId="5" xfId="1" applyNumberFormat="1" applyFont="1" applyFill="1" applyBorder="1"/>
    <xf numFmtId="4" fontId="9" fillId="0" borderId="5" xfId="1" applyNumberFormat="1" applyFont="1" applyBorder="1" applyAlignment="1"/>
    <xf numFmtId="4" fontId="9" fillId="0" borderId="5" xfId="0" applyNumberFormat="1" applyFont="1" applyBorder="1" applyAlignment="1"/>
    <xf numFmtId="14" fontId="9" fillId="0" borderId="5" xfId="1" applyNumberFormat="1" applyFont="1" applyBorder="1" applyAlignment="1">
      <alignment horizontal="center"/>
    </xf>
    <xf numFmtId="4" fontId="9" fillId="0" borderId="5" xfId="1" applyNumberFormat="1" applyFont="1" applyBorder="1" applyAlignment="1">
      <alignment horizontal="center" wrapText="1"/>
    </xf>
    <xf numFmtId="4" fontId="7" fillId="0" borderId="6" xfId="1" applyNumberFormat="1" applyFont="1" applyBorder="1" applyAlignment="1">
      <alignment horizontal="center"/>
    </xf>
    <xf numFmtId="4" fontId="16" fillId="0" borderId="5" xfId="1" applyNumberFormat="1" applyFont="1" applyBorder="1" applyAlignment="1"/>
    <xf numFmtId="4" fontId="7" fillId="0" borderId="5" xfId="1" applyNumberFormat="1" applyFont="1" applyBorder="1" applyAlignment="1">
      <alignment horizontal="center"/>
    </xf>
    <xf numFmtId="4" fontId="7" fillId="0" borderId="5" xfId="1" applyNumberFormat="1" applyFont="1" applyBorder="1"/>
    <xf numFmtId="4" fontId="17" fillId="2" borderId="1" xfId="1" applyNumberFormat="1" applyFont="1" applyFill="1" applyBorder="1" applyAlignment="1">
      <alignment horizontal="left"/>
    </xf>
    <xf numFmtId="4" fontId="9" fillId="0" borderId="4" xfId="1" applyNumberFormat="1" applyFont="1" applyFill="1" applyBorder="1"/>
    <xf numFmtId="4" fontId="9" fillId="0" borderId="4" xfId="1" applyNumberFormat="1" applyFont="1" applyBorder="1" applyAlignment="1"/>
    <xf numFmtId="4" fontId="9" fillId="0" borderId="4" xfId="0" applyNumberFormat="1" applyFont="1" applyBorder="1" applyAlignment="1"/>
    <xf numFmtId="4" fontId="9" fillId="0" borderId="4" xfId="1" applyNumberFormat="1" applyFont="1" applyBorder="1" applyAlignment="1">
      <alignment horizontal="center" vertical="center"/>
    </xf>
    <xf numFmtId="14" fontId="9" fillId="0" borderId="4" xfId="1" applyNumberFormat="1" applyFont="1" applyBorder="1" applyAlignment="1">
      <alignment horizontal="center"/>
    </xf>
    <xf numFmtId="4" fontId="9" fillId="0" borderId="4" xfId="1" applyNumberFormat="1" applyFont="1" applyBorder="1" applyAlignment="1">
      <alignment horizontal="center" wrapText="1"/>
    </xf>
    <xf numFmtId="4" fontId="16" fillId="0" borderId="6" xfId="1" applyNumberFormat="1" applyFont="1" applyBorder="1" applyAlignment="1"/>
    <xf numFmtId="4" fontId="9" fillId="0" borderId="9" xfId="0" applyNumberFormat="1" applyFont="1" applyBorder="1" applyAlignment="1">
      <alignment horizontal="center"/>
    </xf>
    <xf numFmtId="4" fontId="9" fillId="0" borderId="4" xfId="0" applyNumberFormat="1" applyFont="1" applyBorder="1"/>
    <xf numFmtId="4" fontId="9" fillId="0" borderId="4" xfId="0" applyNumberFormat="1" applyFont="1" applyFill="1" applyBorder="1" applyAlignment="1">
      <alignment horizontal="center"/>
    </xf>
    <xf numFmtId="14" fontId="9" fillId="0" borderId="4" xfId="0" applyNumberFormat="1" applyFont="1" applyFill="1" applyBorder="1" applyAlignment="1">
      <alignment horizontal="center"/>
    </xf>
    <xf numFmtId="4" fontId="16" fillId="0" borderId="6" xfId="0" applyNumberFormat="1" applyFont="1" applyBorder="1"/>
    <xf numFmtId="4" fontId="16" fillId="0" borderId="6" xfId="0" applyNumberFormat="1" applyFont="1" applyBorder="1" applyAlignment="1">
      <alignment horizontal="center"/>
    </xf>
    <xf numFmtId="4" fontId="9" fillId="0" borderId="6" xfId="0" applyNumberFormat="1" applyFont="1" applyBorder="1"/>
    <xf numFmtId="4" fontId="9" fillId="0" borderId="6" xfId="0" applyNumberFormat="1" applyFont="1" applyFill="1" applyBorder="1"/>
    <xf numFmtId="10" fontId="9" fillId="0" borderId="6" xfId="3" applyNumberFormat="1" applyFont="1" applyBorder="1" applyAlignment="1">
      <alignment horizontal="center"/>
    </xf>
    <xf numFmtId="14" fontId="9" fillId="0" borderId="6" xfId="0" applyNumberFormat="1" applyFont="1" applyBorder="1" applyAlignment="1">
      <alignment horizontal="center" vertical="center"/>
    </xf>
    <xf numFmtId="4" fontId="16" fillId="0" borderId="0" xfId="0" applyNumberFormat="1" applyFont="1" applyBorder="1"/>
    <xf numFmtId="4" fontId="16" fillId="0" borderId="0" xfId="0" applyNumberFormat="1" applyFont="1" applyBorder="1" applyAlignment="1">
      <alignment horizontal="center"/>
    </xf>
    <xf numFmtId="4" fontId="8" fillId="3" borderId="0" xfId="0" applyNumberFormat="1" applyFont="1" applyFill="1" applyBorder="1" applyAlignment="1">
      <alignment horizontal="center"/>
    </xf>
    <xf numFmtId="4" fontId="18" fillId="0" borderId="4" xfId="0" applyNumberFormat="1" applyFont="1" applyBorder="1"/>
    <xf numFmtId="4" fontId="9" fillId="0" borderId="6" xfId="1" applyNumberFormat="1" applyFont="1" applyBorder="1" applyAlignment="1">
      <alignment horizontal="center" vertical="center"/>
    </xf>
    <xf numFmtId="4" fontId="2" fillId="0" borderId="0" xfId="0" applyNumberFormat="1" applyFont="1"/>
    <xf numFmtId="164" fontId="9" fillId="0" borderId="5" xfId="4" applyNumberFormat="1" applyFont="1" applyBorder="1" applyAlignment="1">
      <alignment horizontal="center" vertical="center"/>
    </xf>
    <xf numFmtId="10" fontId="9" fillId="0" borderId="5" xfId="4" applyNumberFormat="1" applyFont="1" applyBorder="1" applyAlignment="1">
      <alignment horizontal="center" vertical="center"/>
    </xf>
    <xf numFmtId="4" fontId="9" fillId="0" borderId="3" xfId="0" applyNumberFormat="1" applyFont="1" applyFill="1" applyBorder="1" applyAlignment="1">
      <alignment vertical="center"/>
    </xf>
    <xf numFmtId="0" fontId="13" fillId="0" borderId="0" xfId="0" applyFont="1"/>
    <xf numFmtId="4" fontId="7" fillId="0" borderId="0" xfId="1" applyNumberFormat="1" applyFont="1" applyBorder="1" applyAlignment="1">
      <alignment horizontal="center"/>
    </xf>
    <xf numFmtId="4" fontId="19" fillId="0" borderId="0" xfId="1" applyNumberFormat="1" applyFont="1" applyBorder="1" applyAlignment="1"/>
    <xf numFmtId="10" fontId="19" fillId="0" borderId="0" xfId="3" applyNumberFormat="1" applyFont="1" applyBorder="1" applyAlignment="1">
      <alignment horizontal="center"/>
    </xf>
    <xf numFmtId="4" fontId="9" fillId="0" borderId="0" xfId="1" applyNumberFormat="1" applyFont="1" applyBorder="1" applyAlignment="1">
      <alignment horizontal="center"/>
    </xf>
    <xf numFmtId="4" fontId="9" fillId="0" borderId="0" xfId="1" applyNumberFormat="1" applyFont="1" applyBorder="1"/>
    <xf numFmtId="0" fontId="20" fillId="0" borderId="1" xfId="1" applyFont="1" applyBorder="1"/>
    <xf numFmtId="0" fontId="20" fillId="0" borderId="10" xfId="1" applyFont="1" applyBorder="1" applyAlignment="1"/>
    <xf numFmtId="0" fontId="20" fillId="0" borderId="10" xfId="1" applyFont="1" applyBorder="1" applyAlignment="1">
      <alignment horizontal="center"/>
    </xf>
    <xf numFmtId="4" fontId="9" fillId="0" borderId="10" xfId="1" applyNumberFormat="1" applyFont="1" applyBorder="1" applyAlignment="1">
      <alignment horizontal="center"/>
    </xf>
    <xf numFmtId="0" fontId="13" fillId="0" borderId="0" xfId="0" applyFont="1" applyBorder="1"/>
    <xf numFmtId="0" fontId="13" fillId="0" borderId="0" xfId="0" applyFont="1" applyAlignment="1">
      <alignment horizontal="center"/>
    </xf>
    <xf numFmtId="4" fontId="16" fillId="6" borderId="6" xfId="1" applyNumberFormat="1" applyFont="1" applyFill="1" applyBorder="1" applyAlignment="1"/>
    <xf numFmtId="10" fontId="16" fillId="6" borderId="6" xfId="3" applyNumberFormat="1" applyFont="1" applyFill="1" applyBorder="1" applyAlignment="1">
      <alignment horizontal="center"/>
    </xf>
    <xf numFmtId="4" fontId="16" fillId="6" borderId="6" xfId="1" applyNumberFormat="1" applyFont="1" applyFill="1" applyBorder="1" applyAlignment="1">
      <alignment horizontal="center"/>
    </xf>
    <xf numFmtId="4" fontId="16" fillId="6" borderId="6" xfId="1" applyNumberFormat="1" applyFont="1" applyFill="1" applyBorder="1"/>
    <xf numFmtId="4" fontId="9" fillId="0" borderId="3" xfId="1" applyNumberFormat="1" applyFont="1" applyBorder="1" applyAlignment="1">
      <alignment horizontal="center" vertical="center"/>
    </xf>
    <xf numFmtId="4" fontId="9" fillId="0" borderId="5" xfId="1" applyNumberFormat="1" applyFont="1" applyBorder="1" applyAlignment="1">
      <alignment horizontal="center" vertical="center"/>
    </xf>
    <xf numFmtId="164" fontId="9" fillId="0" borderId="3" xfId="4" applyNumberFormat="1" applyFont="1" applyBorder="1" applyAlignment="1">
      <alignment horizontal="center" vertical="center"/>
    </xf>
    <xf numFmtId="10" fontId="18" fillId="0" borderId="6" xfId="5" applyNumberFormat="1" applyFont="1" applyBorder="1" applyAlignment="1">
      <alignment horizontal="center"/>
    </xf>
    <xf numFmtId="164" fontId="9" fillId="0" borderId="3" xfId="4" applyNumberFormat="1" applyFont="1" applyBorder="1" applyAlignment="1">
      <alignment horizontal="center" vertical="center"/>
    </xf>
    <xf numFmtId="164" fontId="9" fillId="0" borderId="5" xfId="4" applyNumberFormat="1" applyFont="1" applyBorder="1" applyAlignment="1">
      <alignment horizontal="center" vertical="center"/>
    </xf>
    <xf numFmtId="4" fontId="9" fillId="0" borderId="3" xfId="1" applyNumberFormat="1" applyFont="1" applyBorder="1" applyAlignment="1">
      <alignment horizontal="center" vertical="center"/>
    </xf>
    <xf numFmtId="4" fontId="9" fillId="0" borderId="5" xfId="1" applyNumberFormat="1" applyFont="1" applyBorder="1" applyAlignment="1">
      <alignment horizontal="center" vertical="center"/>
    </xf>
    <xf numFmtId="4" fontId="9" fillId="0" borderId="6" xfId="1" applyNumberFormat="1" applyFont="1" applyFill="1" applyBorder="1"/>
    <xf numFmtId="4" fontId="9" fillId="0" borderId="6" xfId="1" applyNumberFormat="1" applyFont="1" applyBorder="1" applyAlignment="1"/>
    <xf numFmtId="4" fontId="9" fillId="0" borderId="6" xfId="0" applyNumberFormat="1" applyFont="1" applyBorder="1" applyAlignment="1"/>
    <xf numFmtId="164" fontId="9" fillId="0" borderId="6" xfId="4" applyNumberFormat="1" applyFont="1" applyBorder="1" applyAlignment="1">
      <alignment horizontal="center" vertical="center"/>
    </xf>
    <xf numFmtId="14" fontId="9" fillId="0" borderId="6" xfId="1" applyNumberFormat="1" applyFont="1" applyBorder="1" applyAlignment="1">
      <alignment horizontal="center"/>
    </xf>
    <xf numFmtId="4" fontId="9" fillId="0" borderId="6" xfId="1" applyNumberFormat="1" applyFont="1" applyBorder="1" applyAlignment="1">
      <alignment horizontal="center" wrapText="1"/>
    </xf>
    <xf numFmtId="165" fontId="13" fillId="0" borderId="0" xfId="0" applyNumberFormat="1" applyFont="1" applyAlignment="1">
      <alignment horizontal="center"/>
    </xf>
    <xf numFmtId="4" fontId="14" fillId="5" borderId="3" xfId="1" applyNumberFormat="1" applyFont="1" applyFill="1" applyBorder="1" applyAlignment="1">
      <alignment horizontal="center" vertical="center" wrapText="1"/>
    </xf>
    <xf numFmtId="4" fontId="14" fillId="5" borderId="5" xfId="1" applyNumberFormat="1" applyFont="1" applyFill="1" applyBorder="1" applyAlignment="1">
      <alignment horizontal="center" vertical="center" wrapText="1"/>
    </xf>
    <xf numFmtId="4" fontId="7" fillId="6" borderId="3" xfId="1" applyNumberFormat="1" applyFont="1" applyFill="1" applyBorder="1" applyAlignment="1">
      <alignment horizontal="center" vertical="center" wrapText="1"/>
    </xf>
    <xf numFmtId="4" fontId="7" fillId="6" borderId="5" xfId="1" applyNumberFormat="1" applyFont="1" applyFill="1" applyBorder="1" applyAlignment="1">
      <alignment horizontal="center" vertical="center" wrapText="1"/>
    </xf>
    <xf numFmtId="4" fontId="6" fillId="6" borderId="3" xfId="1" applyNumberFormat="1" applyFont="1" applyFill="1" applyBorder="1" applyAlignment="1">
      <alignment horizontal="center" vertical="center" wrapText="1"/>
    </xf>
    <xf numFmtId="4" fontId="6" fillId="6" borderId="5" xfId="1" applyNumberFormat="1" applyFont="1" applyFill="1" applyBorder="1" applyAlignment="1">
      <alignment horizontal="center" vertical="center" wrapText="1"/>
    </xf>
    <xf numFmtId="4" fontId="15" fillId="5" borderId="3" xfId="1" applyNumberFormat="1" applyFont="1" applyFill="1" applyBorder="1" applyAlignment="1">
      <alignment horizontal="center" vertical="center" wrapText="1"/>
    </xf>
    <xf numFmtId="4" fontId="15" fillId="5" borderId="5" xfId="1" applyNumberFormat="1" applyFont="1" applyFill="1" applyBorder="1" applyAlignment="1">
      <alignment horizontal="center" vertical="center" wrapText="1"/>
    </xf>
    <xf numFmtId="4" fontId="15" fillId="5" borderId="3" xfId="1" applyNumberFormat="1" applyFont="1" applyFill="1" applyBorder="1" applyAlignment="1">
      <alignment horizontal="right" vertical="center" wrapText="1"/>
    </xf>
    <xf numFmtId="4" fontId="15" fillId="5" borderId="5" xfId="1" applyNumberFormat="1" applyFont="1" applyFill="1" applyBorder="1" applyAlignment="1">
      <alignment horizontal="right" vertical="center" wrapText="1"/>
    </xf>
    <xf numFmtId="4" fontId="7" fillId="4" borderId="3" xfId="1" applyNumberFormat="1" applyFont="1" applyFill="1" applyBorder="1" applyAlignment="1">
      <alignment horizontal="center" vertical="center" wrapText="1"/>
    </xf>
    <xf numFmtId="4" fontId="7" fillId="4" borderId="5" xfId="1" applyNumberFormat="1" applyFont="1" applyFill="1" applyBorder="1" applyAlignment="1">
      <alignment horizontal="center" vertical="center" wrapText="1"/>
    </xf>
    <xf numFmtId="4" fontId="3" fillId="2" borderId="8" xfId="1" applyNumberFormat="1" applyFont="1" applyFill="1" applyBorder="1" applyAlignment="1">
      <alignment horizontal="center" vertical="center"/>
    </xf>
    <xf numFmtId="4" fontId="3" fillId="2" borderId="1" xfId="1" applyNumberFormat="1" applyFont="1" applyFill="1" applyBorder="1" applyAlignment="1">
      <alignment horizontal="center" vertical="center"/>
    </xf>
    <xf numFmtId="10" fontId="9" fillId="0" borderId="3" xfId="4" applyNumberFormat="1" applyFont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je" xfId="4" builtinId="5"/>
    <cellStyle name="Porcentaje 2" xfId="3" xr:uid="{00000000-0005-0000-0000-000003000000}"/>
    <cellStyle name="Porcentaje 2 2" xfId="5" xr:uid="{00000000-0005-0000-0000-000004000000}"/>
    <cellStyle name="Porcentaje 3" xfId="2" xr:uid="{00000000-0005-0000-0000-000005000000}"/>
  </cellStyles>
  <dxfs count="0"/>
  <tableStyles count="1" defaultTableStyle="TableStyleMedium2" defaultPivotStyle="PivotStyleLight16">
    <tableStyle name="Invisible" pivot="0" table="0" count="0" xr9:uid="{76D1D519-9F77-4C6B-8E78-0C12C97E246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152400</xdr:rowOff>
    </xdr:from>
    <xdr:to>
      <xdr:col>5</xdr:col>
      <xdr:colOff>1196827</xdr:colOff>
      <xdr:row>6</xdr:row>
      <xdr:rowOff>229929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8172450" y="342900"/>
          <a:ext cx="2425552" cy="103002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Ogasun, Finantza</a:t>
          </a:r>
        </a:p>
        <a:p>
          <a:pPr algn="l" rtl="0">
            <a:lnSpc>
              <a:spcPts val="900"/>
            </a:lnSpc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eta Aurrekontu Saila</a:t>
          </a: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Departamento de Hacienda,</a:t>
          </a:r>
        </a:p>
        <a:p>
          <a:pPr algn="l" rtl="0">
            <a:lnSpc>
              <a:spcPts val="900"/>
            </a:lnSpc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E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Finantza Kudeaketa Zerbitzua</a:t>
          </a:r>
        </a:p>
        <a:p>
          <a:pPr algn="l" rtl="0">
            <a:lnSpc>
              <a:spcPts val="900"/>
            </a:lnSpc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Gestión Financiera</a:t>
          </a: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0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1524000</xdr:colOff>
      <xdr:row>1</xdr:row>
      <xdr:rowOff>180975</xdr:rowOff>
    </xdr:from>
    <xdr:to>
      <xdr:col>0</xdr:col>
      <xdr:colOff>3685442</xdr:colOff>
      <xdr:row>5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371475"/>
          <a:ext cx="2161442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61"/>
  <sheetViews>
    <sheetView tabSelected="1" topLeftCell="A13" zoomScaleNormal="100" workbookViewId="0">
      <selection activeCell="H29" sqref="H29"/>
    </sheetView>
  </sheetViews>
  <sheetFormatPr baseColWidth="10" defaultRowHeight="15" x14ac:dyDescent="0.25"/>
  <cols>
    <col min="1" max="1" width="68.28515625" bestFit="1" customWidth="1"/>
    <col min="2" max="2" width="19.7109375" customWidth="1"/>
    <col min="3" max="3" width="20.85546875" customWidth="1"/>
    <col min="4" max="4" width="19.85546875" style="20" customWidth="1"/>
    <col min="5" max="5" width="18.42578125" customWidth="1"/>
    <col min="6" max="6" width="19.140625" customWidth="1"/>
    <col min="7" max="7" width="23.5703125" customWidth="1"/>
    <col min="8" max="8" width="14.42578125" customWidth="1"/>
  </cols>
  <sheetData>
    <row r="2" spans="1:7" x14ac:dyDescent="0.25">
      <c r="A2" s="7"/>
      <c r="B2" s="7"/>
      <c r="C2" s="7"/>
      <c r="D2" s="18"/>
      <c r="E2" s="7"/>
      <c r="F2" s="7"/>
      <c r="G2" s="7"/>
    </row>
    <row r="4" spans="1:7" x14ac:dyDescent="0.25">
      <c r="A4" s="7"/>
      <c r="B4" s="7"/>
      <c r="C4" s="7"/>
      <c r="D4" s="18"/>
      <c r="E4" s="7"/>
      <c r="F4" s="9"/>
      <c r="G4" s="9"/>
    </row>
    <row r="5" spans="1:7" x14ac:dyDescent="0.25">
      <c r="A5" s="7"/>
      <c r="B5" s="7"/>
      <c r="C5" s="7"/>
      <c r="D5" s="18"/>
      <c r="E5" s="7"/>
      <c r="F5" s="9"/>
      <c r="G5" s="9"/>
    </row>
    <row r="6" spans="1:7" x14ac:dyDescent="0.25">
      <c r="A6" s="7"/>
      <c r="B6" s="7"/>
      <c r="C6" s="7"/>
      <c r="D6" s="18"/>
      <c r="E6" s="7"/>
      <c r="F6" s="9"/>
      <c r="G6" s="9"/>
    </row>
    <row r="7" spans="1:7" ht="25.5" x14ac:dyDescent="0.35">
      <c r="A7" s="7"/>
      <c r="B7" s="7"/>
      <c r="C7" s="7"/>
      <c r="D7" s="18"/>
      <c r="E7" s="7"/>
      <c r="F7" s="10"/>
      <c r="G7" s="9"/>
    </row>
    <row r="8" spans="1:7" x14ac:dyDescent="0.25">
      <c r="A8" s="7"/>
      <c r="B8" s="7"/>
      <c r="C8" s="7"/>
      <c r="D8" s="18"/>
      <c r="E8" s="7"/>
      <c r="F8" s="9"/>
      <c r="G8" s="9"/>
    </row>
    <row r="9" spans="1:7" ht="19.5" x14ac:dyDescent="0.25">
      <c r="A9" s="110" t="s">
        <v>7</v>
      </c>
      <c r="B9" s="111"/>
      <c r="C9" s="111"/>
      <c r="D9" s="111"/>
      <c r="E9" s="111"/>
      <c r="F9" s="40" t="s">
        <v>45</v>
      </c>
      <c r="G9" s="1"/>
    </row>
    <row r="10" spans="1:7" x14ac:dyDescent="0.25">
      <c r="A10" s="8"/>
      <c r="B10" s="4"/>
      <c r="C10" s="4"/>
      <c r="D10" s="11"/>
      <c r="E10" s="8"/>
      <c r="F10" s="8"/>
      <c r="G10" s="8"/>
    </row>
    <row r="11" spans="1:7" x14ac:dyDescent="0.25">
      <c r="A11" s="108" t="s">
        <v>22</v>
      </c>
      <c r="B11" s="108" t="s">
        <v>23</v>
      </c>
      <c r="C11" s="108" t="s">
        <v>24</v>
      </c>
      <c r="D11" s="108" t="s">
        <v>25</v>
      </c>
      <c r="E11" s="108" t="s">
        <v>26</v>
      </c>
      <c r="F11" s="108" t="s">
        <v>27</v>
      </c>
      <c r="G11" s="108" t="s">
        <v>28</v>
      </c>
    </row>
    <row r="12" spans="1:7" ht="42" customHeight="1" x14ac:dyDescent="0.25">
      <c r="A12" s="109"/>
      <c r="B12" s="109"/>
      <c r="C12" s="109"/>
      <c r="D12" s="109"/>
      <c r="E12" s="109"/>
      <c r="F12" s="109"/>
      <c r="G12" s="109"/>
    </row>
    <row r="13" spans="1:7" s="67" customFormat="1" x14ac:dyDescent="0.25">
      <c r="A13" s="68"/>
      <c r="B13" s="69"/>
      <c r="C13" s="69"/>
      <c r="D13" s="70"/>
      <c r="E13" s="71"/>
      <c r="F13" s="71"/>
      <c r="G13" s="72"/>
    </row>
    <row r="14" spans="1:7" s="67" customFormat="1" x14ac:dyDescent="0.25">
      <c r="A14" s="6" t="s">
        <v>8</v>
      </c>
      <c r="B14" s="69"/>
      <c r="C14" s="69"/>
      <c r="D14" s="70"/>
      <c r="E14" s="71"/>
      <c r="F14" s="71"/>
      <c r="G14" s="72"/>
    </row>
    <row r="15" spans="1:7" s="67" customFormat="1" x14ac:dyDescent="0.25">
      <c r="A15" s="6" t="s">
        <v>0</v>
      </c>
      <c r="B15" s="5"/>
      <c r="C15" s="5"/>
      <c r="D15" s="19"/>
      <c r="E15" s="2"/>
      <c r="F15" s="2"/>
      <c r="G15" s="2"/>
    </row>
    <row r="16" spans="1:7" s="67" customFormat="1" ht="20.100000000000001" customHeight="1" x14ac:dyDescent="0.25">
      <c r="A16" s="26" t="s">
        <v>2</v>
      </c>
      <c r="B16" s="27">
        <v>16200000</v>
      </c>
      <c r="C16" s="28">
        <v>3240000</v>
      </c>
      <c r="D16" s="89" t="s">
        <v>40</v>
      </c>
      <c r="E16" s="29">
        <v>40862</v>
      </c>
      <c r="F16" s="29">
        <v>46341</v>
      </c>
      <c r="G16" s="30" t="s">
        <v>13</v>
      </c>
    </row>
    <row r="17" spans="1:7" s="67" customFormat="1" ht="20.100000000000001" customHeight="1" x14ac:dyDescent="0.25">
      <c r="A17" s="41" t="s">
        <v>3</v>
      </c>
      <c r="B17" s="42">
        <v>16200000</v>
      </c>
      <c r="C17" s="43">
        <v>6480000</v>
      </c>
      <c r="D17" s="44" t="s">
        <v>40</v>
      </c>
      <c r="E17" s="45">
        <v>40862</v>
      </c>
      <c r="F17" s="45">
        <v>47072</v>
      </c>
      <c r="G17" s="46" t="s">
        <v>13</v>
      </c>
    </row>
    <row r="18" spans="1:7" s="67" customFormat="1" ht="20.100000000000001" customHeight="1" x14ac:dyDescent="0.25">
      <c r="A18" s="31" t="s">
        <v>1</v>
      </c>
      <c r="B18" s="32">
        <v>16200000</v>
      </c>
      <c r="C18" s="33">
        <v>3240000</v>
      </c>
      <c r="D18" s="90" t="s">
        <v>40</v>
      </c>
      <c r="E18" s="34">
        <v>40862</v>
      </c>
      <c r="F18" s="34">
        <v>46387</v>
      </c>
      <c r="G18" s="35" t="s">
        <v>13</v>
      </c>
    </row>
    <row r="19" spans="1:7" s="67" customFormat="1" ht="20.100000000000001" customHeight="1" x14ac:dyDescent="0.25">
      <c r="A19" s="31" t="s">
        <v>4</v>
      </c>
      <c r="B19" s="32">
        <v>26000000</v>
      </c>
      <c r="C19" s="33">
        <v>13000000</v>
      </c>
      <c r="D19" s="64">
        <v>1.065E-2</v>
      </c>
      <c r="E19" s="34">
        <v>41261</v>
      </c>
      <c r="F19" s="34">
        <v>48566</v>
      </c>
      <c r="G19" s="35" t="s">
        <v>17</v>
      </c>
    </row>
    <row r="20" spans="1:7" s="67" customFormat="1" ht="20.100000000000001" customHeight="1" x14ac:dyDescent="0.25">
      <c r="A20" s="26" t="s">
        <v>5</v>
      </c>
      <c r="B20" s="27">
        <v>22500000</v>
      </c>
      <c r="C20" s="66">
        <v>3750000</v>
      </c>
      <c r="D20" s="83" t="s">
        <v>41</v>
      </c>
      <c r="E20" s="29">
        <v>41781</v>
      </c>
      <c r="F20" s="29">
        <v>46164</v>
      </c>
      <c r="G20" s="30" t="s">
        <v>12</v>
      </c>
    </row>
    <row r="21" spans="1:7" s="67" customFormat="1" ht="20.100000000000001" customHeight="1" x14ac:dyDescent="0.25">
      <c r="A21" s="41" t="s">
        <v>6</v>
      </c>
      <c r="B21" s="42">
        <v>22500000</v>
      </c>
      <c r="C21" s="42">
        <v>3750000</v>
      </c>
      <c r="D21" s="44" t="s">
        <v>42</v>
      </c>
      <c r="E21" s="45">
        <v>41781</v>
      </c>
      <c r="F21" s="45">
        <v>46164</v>
      </c>
      <c r="G21" s="46" t="s">
        <v>12</v>
      </c>
    </row>
    <row r="22" spans="1:7" s="67" customFormat="1" ht="20.100000000000001" customHeight="1" x14ac:dyDescent="0.25">
      <c r="A22" s="31" t="s">
        <v>4</v>
      </c>
      <c r="B22" s="32">
        <v>14800000</v>
      </c>
      <c r="C22" s="33">
        <v>9250000</v>
      </c>
      <c r="D22" s="64">
        <v>1.311E-2</v>
      </c>
      <c r="E22" s="34">
        <v>41850</v>
      </c>
      <c r="F22" s="34">
        <v>49155</v>
      </c>
      <c r="G22" s="35" t="s">
        <v>17</v>
      </c>
    </row>
    <row r="23" spans="1:7" s="67" customFormat="1" ht="20.100000000000001" customHeight="1" x14ac:dyDescent="0.25">
      <c r="A23" s="26" t="s">
        <v>4</v>
      </c>
      <c r="B23" s="27">
        <v>19200000</v>
      </c>
      <c r="C23" s="28">
        <v>13200000</v>
      </c>
      <c r="D23" s="85">
        <v>4.8999999999999998E-4</v>
      </c>
      <c r="E23" s="29">
        <v>42292</v>
      </c>
      <c r="F23" s="29">
        <v>49597</v>
      </c>
      <c r="G23" s="30" t="s">
        <v>17</v>
      </c>
    </row>
    <row r="24" spans="1:7" s="67" customFormat="1" ht="20.100000000000001" customHeight="1" x14ac:dyDescent="0.25">
      <c r="A24" s="31" t="s">
        <v>29</v>
      </c>
      <c r="B24" s="32">
        <v>33000000</v>
      </c>
      <c r="C24" s="33">
        <v>4714285.6800000072</v>
      </c>
      <c r="D24" s="65">
        <v>1.6500000000000001E-2</v>
      </c>
      <c r="E24" s="34">
        <v>42321</v>
      </c>
      <c r="F24" s="34">
        <v>45974</v>
      </c>
      <c r="G24" s="35" t="s">
        <v>11</v>
      </c>
    </row>
    <row r="25" spans="1:7" s="67" customFormat="1" ht="20.100000000000001" customHeight="1" x14ac:dyDescent="0.25">
      <c r="A25" s="31" t="s">
        <v>35</v>
      </c>
      <c r="B25" s="32">
        <v>39500000</v>
      </c>
      <c r="C25" s="33">
        <v>8464285.6200000197</v>
      </c>
      <c r="D25" s="64">
        <v>1.189E-2</v>
      </c>
      <c r="E25" s="34">
        <v>42535</v>
      </c>
      <c r="F25" s="34">
        <v>46188</v>
      </c>
      <c r="G25" s="35" t="s">
        <v>11</v>
      </c>
    </row>
    <row r="26" spans="1:7" s="67" customFormat="1" ht="20.100000000000001" customHeight="1" x14ac:dyDescent="0.25">
      <c r="A26" s="26" t="s">
        <v>35</v>
      </c>
      <c r="B26" s="27">
        <v>53000000</v>
      </c>
      <c r="C26" s="28">
        <v>19875000.199999996</v>
      </c>
      <c r="D26" s="64">
        <v>1.5640000000000001E-2</v>
      </c>
      <c r="E26" s="29">
        <v>42809</v>
      </c>
      <c r="F26" s="29">
        <v>46461</v>
      </c>
      <c r="G26" s="30" t="s">
        <v>37</v>
      </c>
    </row>
    <row r="27" spans="1:7" s="67" customFormat="1" ht="20.100000000000001" customHeight="1" x14ac:dyDescent="0.25">
      <c r="A27" s="26" t="s">
        <v>35</v>
      </c>
      <c r="B27" s="27">
        <v>55000000</v>
      </c>
      <c r="C27" s="28">
        <v>32083333.470000025</v>
      </c>
      <c r="D27" s="65">
        <v>9.4999999999999998E-3</v>
      </c>
      <c r="E27" s="29">
        <v>43278</v>
      </c>
      <c r="F27" s="29">
        <v>46919</v>
      </c>
      <c r="G27" s="30" t="s">
        <v>37</v>
      </c>
    </row>
    <row r="28" spans="1:7" s="67" customFormat="1" ht="20.100000000000001" customHeight="1" x14ac:dyDescent="0.25">
      <c r="A28" s="26" t="s">
        <v>35</v>
      </c>
      <c r="B28" s="27">
        <v>55000000</v>
      </c>
      <c r="C28" s="28">
        <v>38958333.309999987</v>
      </c>
      <c r="D28" s="64">
        <v>9.5899999999999996E-3</v>
      </c>
      <c r="E28" s="29">
        <v>43524</v>
      </c>
      <c r="F28" s="29">
        <v>47192</v>
      </c>
      <c r="G28" s="30" t="s">
        <v>37</v>
      </c>
    </row>
    <row r="29" spans="1:7" s="67" customFormat="1" ht="20.100000000000001" customHeight="1" x14ac:dyDescent="0.25">
      <c r="A29" s="26" t="s">
        <v>35</v>
      </c>
      <c r="B29" s="27">
        <v>72000000</v>
      </c>
      <c r="C29" s="28">
        <v>66000000</v>
      </c>
      <c r="D29" s="87">
        <v>0.01</v>
      </c>
      <c r="E29" s="29">
        <v>44008</v>
      </c>
      <c r="F29" s="29">
        <v>47649</v>
      </c>
      <c r="G29" s="30" t="s">
        <v>37</v>
      </c>
    </row>
    <row r="30" spans="1:7" s="67" customFormat="1" ht="20.100000000000001" customHeight="1" x14ac:dyDescent="0.25">
      <c r="A30" s="26" t="s">
        <v>29</v>
      </c>
      <c r="B30" s="27">
        <v>53400000</v>
      </c>
      <c r="C30" s="28">
        <v>53400000</v>
      </c>
      <c r="D30" s="87">
        <v>7.6E-3</v>
      </c>
      <c r="E30" s="29">
        <v>44362</v>
      </c>
      <c r="F30" s="29">
        <v>49475</v>
      </c>
      <c r="G30" s="30" t="s">
        <v>12</v>
      </c>
    </row>
    <row r="31" spans="1:7" s="67" customFormat="1" ht="20.100000000000001" customHeight="1" x14ac:dyDescent="0.25">
      <c r="A31" s="31" t="s">
        <v>29</v>
      </c>
      <c r="B31" s="32">
        <v>53400000</v>
      </c>
      <c r="C31" s="33">
        <v>53400000</v>
      </c>
      <c r="D31" s="88" t="s">
        <v>43</v>
      </c>
      <c r="E31" s="34">
        <v>44362</v>
      </c>
      <c r="F31" s="34">
        <v>49475</v>
      </c>
      <c r="G31" s="35" t="s">
        <v>12</v>
      </c>
    </row>
    <row r="32" spans="1:7" s="67" customFormat="1" ht="20.100000000000001" customHeight="1" x14ac:dyDescent="0.25">
      <c r="A32" s="41" t="s">
        <v>29</v>
      </c>
      <c r="B32" s="42">
        <v>60000000</v>
      </c>
      <c r="C32" s="42">
        <v>60000000</v>
      </c>
      <c r="D32" s="112">
        <v>2.0199999999999999E-2</v>
      </c>
      <c r="E32" s="45">
        <v>44701</v>
      </c>
      <c r="F32" s="45">
        <v>48380</v>
      </c>
      <c r="G32" s="46" t="s">
        <v>11</v>
      </c>
    </row>
    <row r="33" spans="1:7" s="67" customFormat="1" ht="20.100000000000001" customHeight="1" x14ac:dyDescent="0.25">
      <c r="A33" s="41" t="s">
        <v>29</v>
      </c>
      <c r="B33" s="42">
        <v>30000000</v>
      </c>
      <c r="C33" s="42">
        <v>28235294.079999998</v>
      </c>
      <c r="D33" s="44" t="s">
        <v>44</v>
      </c>
      <c r="E33" s="34">
        <v>44886</v>
      </c>
      <c r="F33" s="34">
        <v>48563</v>
      </c>
      <c r="G33" s="46" t="s">
        <v>48</v>
      </c>
    </row>
    <row r="34" spans="1:7" s="67" customFormat="1" ht="20.100000000000001" customHeight="1" x14ac:dyDescent="0.25">
      <c r="A34" s="26" t="s">
        <v>46</v>
      </c>
      <c r="B34" s="28">
        <v>68648000</v>
      </c>
      <c r="C34" s="28">
        <f>+B34</f>
        <v>68648000</v>
      </c>
      <c r="D34" s="29" t="s">
        <v>47</v>
      </c>
      <c r="E34" s="34">
        <v>45580</v>
      </c>
      <c r="F34" s="45">
        <v>49202</v>
      </c>
      <c r="G34" s="46" t="s">
        <v>48</v>
      </c>
    </row>
    <row r="35" spans="1:7" s="67" customFormat="1" ht="20.100000000000001" customHeight="1" x14ac:dyDescent="0.25">
      <c r="A35" s="36" t="s">
        <v>10</v>
      </c>
      <c r="B35" s="47">
        <f>SUM(B16:B34)</f>
        <v>726548000</v>
      </c>
      <c r="C35" s="47">
        <f>SUM(C16:C34)</f>
        <v>489688532.36000001</v>
      </c>
      <c r="D35" s="36"/>
      <c r="E35" s="36"/>
      <c r="F35" s="36"/>
      <c r="G35" s="30"/>
    </row>
    <row r="36" spans="1:7" s="67" customFormat="1" x14ac:dyDescent="0.25">
      <c r="A36" s="73"/>
      <c r="B36" s="74"/>
      <c r="C36" s="2"/>
      <c r="D36" s="75"/>
      <c r="E36" s="75"/>
      <c r="F36" s="75"/>
      <c r="G36" s="76"/>
    </row>
    <row r="37" spans="1:7" s="67" customFormat="1" ht="15.75" customHeight="1" x14ac:dyDescent="0.25">
      <c r="A37" s="6" t="s">
        <v>38</v>
      </c>
      <c r="D37" s="2"/>
      <c r="E37" s="2"/>
      <c r="F37" s="2"/>
      <c r="G37" s="3"/>
    </row>
    <row r="38" spans="1:7" s="67" customFormat="1" x14ac:dyDescent="0.25">
      <c r="A38" s="6" t="s">
        <v>39</v>
      </c>
      <c r="B38" s="77"/>
      <c r="C38" s="77"/>
      <c r="D38" s="2"/>
      <c r="E38" s="2"/>
      <c r="F38" s="2"/>
      <c r="G38" s="3"/>
    </row>
    <row r="39" spans="1:7" s="67" customFormat="1" ht="20.100000000000001" customHeight="1" x14ac:dyDescent="0.25">
      <c r="A39" s="91" t="s">
        <v>36</v>
      </c>
      <c r="B39" s="92">
        <v>700000</v>
      </c>
      <c r="C39" s="93">
        <v>79190.09</v>
      </c>
      <c r="D39" s="94" t="s">
        <v>49</v>
      </c>
      <c r="E39" s="95">
        <v>45292</v>
      </c>
      <c r="F39" s="95">
        <v>45657</v>
      </c>
      <c r="G39" s="96"/>
    </row>
    <row r="40" spans="1:7" s="67" customFormat="1" ht="20.100000000000001" customHeight="1" x14ac:dyDescent="0.25">
      <c r="A40" s="31" t="s">
        <v>5</v>
      </c>
      <c r="B40" s="32">
        <v>500000</v>
      </c>
      <c r="C40" s="33">
        <v>108252.46</v>
      </c>
      <c r="D40" s="88" t="s">
        <v>50</v>
      </c>
      <c r="E40" s="34">
        <f>+E39</f>
        <v>45292</v>
      </c>
      <c r="F40" s="34">
        <f>+F39</f>
        <v>45657</v>
      </c>
      <c r="G40" s="35"/>
    </row>
    <row r="41" spans="1:7" s="67" customFormat="1" ht="20.100000000000001" customHeight="1" x14ac:dyDescent="0.25">
      <c r="A41" s="38" t="s">
        <v>10</v>
      </c>
      <c r="B41" s="37">
        <f>SUM(B39:B40)</f>
        <v>1200000</v>
      </c>
      <c r="C41" s="37">
        <f>SUM(C39:C40)</f>
        <v>187442.55</v>
      </c>
      <c r="D41" s="86"/>
      <c r="E41" s="38"/>
      <c r="F41" s="38"/>
      <c r="G41" s="39"/>
    </row>
    <row r="42" spans="1:7" s="67" customFormat="1" x14ac:dyDescent="0.25">
      <c r="D42" s="78"/>
    </row>
    <row r="43" spans="1:7" s="67" customFormat="1" x14ac:dyDescent="0.25">
      <c r="A43" s="100" t="s">
        <v>20</v>
      </c>
      <c r="D43" s="78"/>
    </row>
    <row r="44" spans="1:7" s="67" customFormat="1" ht="20.100000000000001" customHeight="1" x14ac:dyDescent="0.25">
      <c r="A44" s="101" t="s">
        <v>14</v>
      </c>
      <c r="B44" s="79"/>
      <c r="C44" s="79">
        <f>+C35+C41</f>
        <v>489875974.91000003</v>
      </c>
      <c r="D44" s="80"/>
      <c r="E44" s="81"/>
      <c r="F44" s="81"/>
      <c r="G44" s="82"/>
    </row>
    <row r="45" spans="1:7" s="67" customFormat="1" x14ac:dyDescent="0.25">
      <c r="D45" s="78"/>
    </row>
    <row r="46" spans="1:7" s="67" customFormat="1" x14ac:dyDescent="0.25">
      <c r="D46" s="97"/>
    </row>
    <row r="47" spans="1:7" s="67" customFormat="1" x14ac:dyDescent="0.25">
      <c r="A47" s="60" t="s">
        <v>15</v>
      </c>
      <c r="D47" s="78"/>
    </row>
    <row r="48" spans="1:7" s="67" customFormat="1" x14ac:dyDescent="0.25">
      <c r="A48" s="60" t="s">
        <v>30</v>
      </c>
      <c r="B48" s="15"/>
      <c r="C48" s="16"/>
      <c r="D48" s="17"/>
      <c r="E48" s="16"/>
      <c r="F48" s="48"/>
      <c r="G48" s="16"/>
    </row>
    <row r="49" spans="1:8" s="67" customFormat="1" ht="20.100000000000001" customHeight="1" x14ac:dyDescent="0.25">
      <c r="A49" s="61" t="s">
        <v>31</v>
      </c>
      <c r="B49" s="49">
        <v>4000000</v>
      </c>
      <c r="C49" s="49">
        <v>1016262.3599999978</v>
      </c>
      <c r="D49" s="50" t="s">
        <v>51</v>
      </c>
      <c r="E49" s="51">
        <v>42132</v>
      </c>
      <c r="F49" s="51">
        <v>46515</v>
      </c>
      <c r="G49" s="46" t="s">
        <v>12</v>
      </c>
    </row>
    <row r="50" spans="1:8" s="67" customFormat="1" ht="20.100000000000001" customHeight="1" x14ac:dyDescent="0.25">
      <c r="A50" s="36" t="s">
        <v>10</v>
      </c>
      <c r="B50" s="52">
        <f>SUM(B49:B49)</f>
        <v>4000000</v>
      </c>
      <c r="C50" s="52">
        <f>SUM(C49:C49)</f>
        <v>1016262.3599999978</v>
      </c>
      <c r="D50" s="53"/>
      <c r="E50" s="53"/>
      <c r="F50" s="53"/>
      <c r="G50" s="53"/>
    </row>
    <row r="51" spans="1:8" x14ac:dyDescent="0.25">
      <c r="B51" s="58"/>
      <c r="C51" s="58"/>
      <c r="D51" s="59"/>
      <c r="E51" s="59"/>
      <c r="F51" s="59"/>
      <c r="G51" s="59"/>
      <c r="H51" s="63"/>
    </row>
    <row r="52" spans="1:8" hidden="1" x14ac:dyDescent="0.25">
      <c r="A52" s="60" t="s">
        <v>16</v>
      </c>
      <c r="B52" s="58"/>
      <c r="C52" s="58"/>
      <c r="D52" s="59"/>
      <c r="E52" s="59"/>
      <c r="F52" s="59"/>
      <c r="G52" s="59"/>
      <c r="H52" s="63"/>
    </row>
    <row r="53" spans="1:8" hidden="1" x14ac:dyDescent="0.25">
      <c r="A53" s="6" t="s">
        <v>33</v>
      </c>
      <c r="B53" s="15"/>
      <c r="C53" s="16"/>
      <c r="D53" s="17"/>
      <c r="E53" s="16"/>
      <c r="F53" s="48"/>
      <c r="G53" s="16"/>
      <c r="H53" s="63"/>
    </row>
    <row r="54" spans="1:8" ht="20.100000000000001" hidden="1" customHeight="1" x14ac:dyDescent="0.25">
      <c r="A54" s="61" t="s">
        <v>32</v>
      </c>
      <c r="B54" s="54">
        <v>600000</v>
      </c>
      <c r="C54" s="55">
        <v>596610.28</v>
      </c>
      <c r="D54" s="56" t="s">
        <v>34</v>
      </c>
      <c r="E54" s="57">
        <v>41964</v>
      </c>
      <c r="F54" s="57">
        <v>42329</v>
      </c>
      <c r="G54" s="62" t="s">
        <v>9</v>
      </c>
      <c r="H54" s="63"/>
    </row>
    <row r="55" spans="1:8" ht="20.100000000000001" hidden="1" customHeight="1" x14ac:dyDescent="0.25">
      <c r="A55" s="36" t="s">
        <v>10</v>
      </c>
      <c r="B55" s="52">
        <f>SUM(B54:B54)</f>
        <v>600000</v>
      </c>
      <c r="C55" s="52">
        <f>SUM(C54:C54)</f>
        <v>596610.28</v>
      </c>
      <c r="D55" s="53"/>
      <c r="E55" s="52"/>
      <c r="F55" s="52"/>
      <c r="G55" s="84"/>
      <c r="H55" s="63"/>
    </row>
    <row r="56" spans="1:8" ht="15" customHeight="1" x14ac:dyDescent="0.25">
      <c r="A56" s="102" t="s">
        <v>21</v>
      </c>
      <c r="B56" s="21"/>
      <c r="C56" s="13"/>
      <c r="D56" s="14"/>
      <c r="E56" s="14"/>
      <c r="F56" s="14"/>
      <c r="G56" s="14"/>
      <c r="H56" s="12"/>
    </row>
    <row r="57" spans="1:8" ht="20.100000000000001" customHeight="1" x14ac:dyDescent="0.25">
      <c r="A57" s="103" t="s">
        <v>19</v>
      </c>
      <c r="B57" s="22"/>
      <c r="C57" s="22">
        <f>+C50</f>
        <v>1016262.3599999978</v>
      </c>
      <c r="D57" s="23"/>
      <c r="E57" s="24"/>
      <c r="F57" s="24"/>
      <c r="G57" s="25"/>
      <c r="H57" s="12"/>
    </row>
    <row r="60" spans="1:8" ht="15.75" customHeight="1" x14ac:dyDescent="0.25">
      <c r="A60" s="104" t="s">
        <v>18</v>
      </c>
      <c r="B60" s="104"/>
      <c r="C60" s="106">
        <f>+C44+C57</f>
        <v>490892237.27000004</v>
      </c>
      <c r="D60" s="98"/>
      <c r="E60" s="98"/>
      <c r="F60" s="98"/>
      <c r="G60" s="98"/>
    </row>
    <row r="61" spans="1:8" ht="25.5" customHeight="1" x14ac:dyDescent="0.25">
      <c r="A61" s="105"/>
      <c r="B61" s="105"/>
      <c r="C61" s="107"/>
      <c r="D61" s="99"/>
      <c r="E61" s="99"/>
      <c r="F61" s="99"/>
      <c r="G61" s="99"/>
    </row>
  </sheetData>
  <mergeCells count="17">
    <mergeCell ref="A9:E9"/>
    <mergeCell ref="A11:A12"/>
    <mergeCell ref="B11:B12"/>
    <mergeCell ref="C11:C12"/>
    <mergeCell ref="D11:D12"/>
    <mergeCell ref="E11:E12"/>
    <mergeCell ref="F11:F12"/>
    <mergeCell ref="G11:G12"/>
    <mergeCell ref="E60:E61"/>
    <mergeCell ref="F60:F61"/>
    <mergeCell ref="G60:G61"/>
    <mergeCell ref="D60:D61"/>
    <mergeCell ref="A43:A44"/>
    <mergeCell ref="A56:A57"/>
    <mergeCell ref="A60:A61"/>
    <mergeCell ref="B60:B61"/>
    <mergeCell ref="C60:C61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52" orientation="portrait" r:id="rId1"/>
  <customProperties>
    <customPr name="_pios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31-12-2024</vt:lpstr>
      <vt:lpstr>'31-12-2024'!Área_de_impresión</vt:lpstr>
    </vt:vector>
  </TitlesOfParts>
  <Company>DFA-AFA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DFA</dc:creator>
  <cp:lastModifiedBy>Jimenez Pezonaga, Yolanda</cp:lastModifiedBy>
  <cp:lastPrinted>2020-02-07T12:25:17Z</cp:lastPrinted>
  <dcterms:created xsi:type="dcterms:W3CDTF">2015-04-24T08:29:15Z</dcterms:created>
  <dcterms:modified xsi:type="dcterms:W3CDTF">2025-01-28T12:00:10Z</dcterms:modified>
</cp:coreProperties>
</file>