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Z:\Arabako Gobernu Irekia\01. ARABA IREKIA\03 - Informacion economica presupuestaria\Abalak\"/>
    </mc:Choice>
  </mc:AlternateContent>
  <xr:revisionPtr revIDLastSave="0" documentId="8_{0858F9A0-917E-4356-8860-5D11000B6E05}" xr6:coauthVersionLast="47" xr6:coauthVersionMax="47" xr10:uidLastSave="{00000000-0000-0000-0000-000000000000}"/>
  <bookViews>
    <workbookView xWindow="-120" yWindow="-120" windowWidth="19440" windowHeight="15000" firstSheet="2" activeTab="3" xr2:uid="{00000000-000D-0000-FFFF-FFFF00000000}"/>
  </bookViews>
  <sheets>
    <sheet name="Lehen hiruhile._Primer trim." sheetId="1" r:id="rId1"/>
    <sheet name="Bigar. hiruhile._Segundo trim." sheetId="2" r:id="rId2"/>
    <sheet name="Hirug. hiruhile_Tercer trim." sheetId="3" r:id="rId3"/>
    <sheet name="Laugar. hiruhile._Cuarto trim." sheetId="5" r:id="rId4"/>
  </sheets>
  <definedNames>
    <definedName name="_xlnm.Print_Area" localSheetId="1">'Bigar. hiruhile._Segundo trim.'!$A$2:$K$22</definedName>
    <definedName name="_xlnm.Print_Area" localSheetId="2">'Hirug. hiruhile_Tercer trim.'!$A$2:$K$22</definedName>
    <definedName name="_xlnm.Print_Area" localSheetId="3">'Laugar. hiruhile._Cuarto trim.'!$A$2:$K$22</definedName>
    <definedName name="_xlnm.Print_Area" localSheetId="0">'Lehen hiruhile._Primer trim.'!$A$2:$K$22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9" i="5" l="1"/>
  <c r="J19" i="5" s="1"/>
  <c r="J20" i="5"/>
  <c r="K20" i="5"/>
  <c r="K22" i="5" s="1"/>
  <c r="J21" i="5"/>
  <c r="F22" i="5"/>
  <c r="G22" i="5"/>
  <c r="H22" i="5"/>
  <c r="I19" i="3"/>
  <c r="J19" i="3" s="1"/>
  <c r="J20" i="3"/>
  <c r="K20" i="3"/>
  <c r="K22" i="3" s="1"/>
  <c r="J21" i="3"/>
  <c r="F22" i="3"/>
  <c r="G22" i="3"/>
  <c r="H22" i="3"/>
  <c r="I22" i="5" l="1"/>
  <c r="I22" i="3"/>
  <c r="J22" i="3"/>
  <c r="J22" i="5"/>
  <c r="H22" i="2"/>
  <c r="G22" i="2"/>
  <c r="F22" i="2"/>
  <c r="J21" i="2"/>
  <c r="K20" i="2"/>
  <c r="K22" i="2" s="1"/>
  <c r="J20" i="2"/>
  <c r="J19" i="2"/>
  <c r="J22" i="2" s="1"/>
  <c r="I22" i="2" l="1"/>
  <c r="K22" i="1" l="1"/>
  <c r="F22" i="1" l="1"/>
  <c r="I19" i="1" l="1"/>
  <c r="I22" i="1" l="1"/>
  <c r="J19" i="1"/>
  <c r="J21" i="1" l="1"/>
  <c r="J20" i="1"/>
  <c r="J22" i="1" l="1"/>
  <c r="G22" i="1"/>
  <c r="H22" i="1"/>
</calcChain>
</file>

<file path=xl/sharedStrings.xml><?xml version="1.0" encoding="utf-8"?>
<sst xmlns="http://schemas.openxmlformats.org/spreadsheetml/2006/main" count="92" uniqueCount="28">
  <si>
    <t>ENDEUDAM.</t>
  </si>
  <si>
    <t>VÍAS DE ÁLAVA S.A.</t>
  </si>
  <si>
    <t>TOTAL AVALADO</t>
  </si>
  <si>
    <t>A-01103118</t>
  </si>
  <si>
    <t>A-01361237</t>
  </si>
  <si>
    <t>ÁLAVA AGENCIA DE DESARROLLO S.A.</t>
  </si>
  <si>
    <r>
      <t xml:space="preserve">ABALDUNAREN IZENA/
</t>
    </r>
    <r>
      <rPr>
        <sz val="11"/>
        <rFont val="Times New Roman"/>
        <family val="1"/>
      </rPr>
      <t>NOMBRE DEL AVALADO</t>
    </r>
  </si>
  <si>
    <r>
      <t xml:space="preserve">IFZ/
</t>
    </r>
    <r>
      <rPr>
        <sz val="11"/>
        <rFont val="Times New Roman"/>
        <family val="1"/>
      </rPr>
      <t>NIF</t>
    </r>
  </si>
  <si>
    <r>
      <rPr>
        <b/>
        <sz val="11"/>
        <rFont val="Times New Roman"/>
        <family val="1"/>
      </rPr>
      <t>EMAKIDA DATA/</t>
    </r>
    <r>
      <rPr>
        <sz val="11"/>
        <rFont val="Times New Roman"/>
        <family val="1"/>
      </rPr>
      <t xml:space="preserve">
FECHA CONCESIÓN 
</t>
    </r>
  </si>
  <si>
    <r>
      <t xml:space="preserve"> </t>
    </r>
    <r>
      <rPr>
        <b/>
        <sz val="11"/>
        <rFont val="Times New Roman"/>
        <family val="1"/>
      </rPr>
      <t>EPEMUGA</t>
    </r>
    <r>
      <rPr>
        <sz val="11"/>
        <rFont val="Times New Roman"/>
        <family val="1"/>
      </rPr>
      <t xml:space="preserve">/
 VENCIMIENTO 
</t>
    </r>
  </si>
  <si>
    <r>
      <rPr>
        <b/>
        <sz val="11"/>
        <rFont val="Times New Roman"/>
        <family val="1"/>
      </rPr>
      <t>HELBURUA/</t>
    </r>
    <r>
      <rPr>
        <sz val="11"/>
        <rFont val="Times New Roman"/>
        <family val="1"/>
      </rPr>
      <t xml:space="preserve">
FINALIDAD</t>
    </r>
  </si>
  <si>
    <r>
      <rPr>
        <b/>
        <sz val="11"/>
        <rFont val="Times New Roman"/>
        <family val="1"/>
      </rPr>
      <t>EMANDAKOAK/</t>
    </r>
    <r>
      <rPr>
        <sz val="11"/>
        <rFont val="Times New Roman"/>
        <family val="1"/>
      </rPr>
      <t xml:space="preserve">
CONCEDIDOS </t>
    </r>
  </si>
  <si>
    <r>
      <rPr>
        <b/>
        <sz val="11"/>
        <rFont val="Times New Roman"/>
        <family val="1"/>
      </rPr>
      <t xml:space="preserve">BETEARAZPENAGATIK
EZEZTATUAK/
</t>
    </r>
    <r>
      <rPr>
        <sz val="11"/>
        <rFont val="Times New Roman"/>
        <family val="1"/>
      </rPr>
      <t xml:space="preserve">CANCELADOS
 POR EJECUCIÓN </t>
    </r>
  </si>
  <si>
    <r>
      <rPr>
        <b/>
        <sz val="11"/>
        <rFont val="Times New Roman"/>
        <family val="1"/>
      </rPr>
      <t xml:space="preserve">
BESTE ARRAZOI 
BATZUENGATIK
EZEZTATUAK/
</t>
    </r>
    <r>
      <rPr>
        <sz val="11"/>
        <rFont val="Times New Roman"/>
        <family val="1"/>
      </rPr>
      <t xml:space="preserve">CANCELADOS
 POR OTRAS CAUSAS
</t>
    </r>
  </si>
  <si>
    <r>
      <rPr>
        <b/>
        <sz val="11"/>
        <rFont val="Times New Roman"/>
        <family val="1"/>
      </rPr>
      <t xml:space="preserve">EZEZTATUAK, 
GUZTIRA/
</t>
    </r>
    <r>
      <rPr>
        <sz val="11"/>
        <rFont val="Times New Roman"/>
        <family val="1"/>
      </rPr>
      <t xml:space="preserve">TOTAL  
CANCELADOS
</t>
    </r>
  </si>
  <si>
    <r>
      <t>TXOSTENAREN ALDIA: 2022/01/01etik 2022/03/31ra</t>
    </r>
    <r>
      <rPr>
        <sz val="9"/>
        <rFont val="Times New Roman"/>
        <family val="1"/>
      </rPr>
      <t>/   
  PERIODO DEL INFORME: del 01/01/2022 al 31/03/2022</t>
    </r>
  </si>
  <si>
    <r>
      <t>ARABAKO FORU ALDUNDIAK EMANDAKO ABALAK/</t>
    </r>
    <r>
      <rPr>
        <sz val="16"/>
        <rFont val="Times New Roman"/>
        <family val="1"/>
      </rPr>
      <t>AVALES CONCEDIDOS POR LA DIPUTACIÓN FORAL DE ÁLAVA - 2022</t>
    </r>
  </si>
  <si>
    <r>
      <t>TXOSTENAREN ALDIA: 2022/01/04etik 2022/06/30ra</t>
    </r>
    <r>
      <rPr>
        <sz val="9"/>
        <rFont val="Times New Roman"/>
        <family val="1"/>
      </rPr>
      <t>/   
  PERIODO DEL INFORME: del 01/04/2022 al 30/06/2022</t>
    </r>
  </si>
  <si>
    <r>
      <t>TXOSTENAREN ALDIA: 2022/01/07etik 2022/09/30era</t>
    </r>
    <r>
      <rPr>
        <sz val="9"/>
        <rFont val="Times New Roman"/>
        <family val="1"/>
      </rPr>
      <t>/   
  PERIODO DEL INFORME: del 01/07/2022 al 30/09/2022</t>
    </r>
  </si>
  <si>
    <t>TXOSTENAREN ALDIA: 2022/10/01tik 2022/12/31ra/   
 PERIODO DEL INFORME: del 01/10/2022 al 31/12/2022</t>
  </si>
  <si>
    <r>
      <rPr>
        <b/>
        <sz val="11"/>
        <rFont val="Times New Roman"/>
        <family val="1"/>
      </rPr>
      <t>GUZTIRA 2022/04/01ean</t>
    </r>
    <r>
      <rPr>
        <sz val="11"/>
        <rFont val="Times New Roman"/>
        <family val="1"/>
      </rPr>
      <t xml:space="preserve">
TOTAL A 01/04/2022
</t>
    </r>
  </si>
  <si>
    <r>
      <rPr>
        <b/>
        <sz val="11"/>
        <rFont val="Times New Roman"/>
        <family val="1"/>
      </rPr>
      <t>GUZTIRA 2022/07/01ean</t>
    </r>
    <r>
      <rPr>
        <sz val="11"/>
        <rFont val="Times New Roman"/>
        <family val="1"/>
      </rPr>
      <t xml:space="preserve">
TOTAL A 01/07/2022
</t>
    </r>
  </si>
  <si>
    <r>
      <rPr>
        <b/>
        <sz val="11"/>
        <rFont val="Times New Roman"/>
        <family val="1"/>
      </rPr>
      <t>GUZTIRA 2022/10/01ean</t>
    </r>
    <r>
      <rPr>
        <sz val="11"/>
        <rFont val="Times New Roman"/>
        <family val="1"/>
      </rPr>
      <t xml:space="preserve">
TOTAL A 01/10/2022
</t>
    </r>
  </si>
  <si>
    <r>
      <rPr>
        <b/>
        <sz val="11"/>
        <rFont val="Times New Roman"/>
        <family val="1"/>
      </rPr>
      <t>GUZTIRA 2022/01/01ean</t>
    </r>
    <r>
      <rPr>
        <sz val="11"/>
        <rFont val="Times New Roman"/>
        <family val="1"/>
      </rPr>
      <t xml:space="preserve">
TOTAL A 01/01/2022
</t>
    </r>
  </si>
  <si>
    <r>
      <rPr>
        <b/>
        <sz val="11"/>
        <rFont val="Times New Roman"/>
        <family val="1"/>
      </rPr>
      <t>GUZTIRA 2022/03/31an</t>
    </r>
    <r>
      <rPr>
        <sz val="11"/>
        <rFont val="Times New Roman"/>
        <family val="1"/>
      </rPr>
      <t xml:space="preserve">
TOTAL A 31/03/2022
</t>
    </r>
  </si>
  <si>
    <r>
      <rPr>
        <b/>
        <sz val="11"/>
        <rFont val="Times New Roman"/>
        <family val="1"/>
      </rPr>
      <t>GUZTIRA 2022/06/30an</t>
    </r>
    <r>
      <rPr>
        <sz val="11"/>
        <rFont val="Times New Roman"/>
        <family val="1"/>
      </rPr>
      <t xml:space="preserve">
TOTAL A 30/06/2022
</t>
    </r>
  </si>
  <si>
    <r>
      <rPr>
        <b/>
        <sz val="11"/>
        <rFont val="Times New Roman"/>
        <family val="1"/>
      </rPr>
      <t>GUZTIRA 2022/09/30an</t>
    </r>
    <r>
      <rPr>
        <sz val="11"/>
        <rFont val="Times New Roman"/>
        <family val="1"/>
      </rPr>
      <t xml:space="preserve">
TOTAL A 30/09/2022
</t>
    </r>
  </si>
  <si>
    <r>
      <rPr>
        <b/>
        <sz val="11"/>
        <rFont val="Times New Roman"/>
        <family val="1"/>
      </rPr>
      <t>GUZTIRA 2022/12/31an</t>
    </r>
    <r>
      <rPr>
        <sz val="11"/>
        <rFont val="Times New Roman"/>
        <family val="1"/>
      </rPr>
      <t xml:space="preserve">
TOTAL A 31/12/2022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</si>
</sst>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1"/>
      <name val="Times New Roman"/>
      <family val="1"/>
    </font>
    <font>
      <b/>
      <sz val="12"/>
      <name val="Times New Roman"/>
      <family val="1"/>
    </font>
    <font>
      <b/>
      <u/>
      <sz val="14"/>
      <name val="Times New Roman"/>
      <family val="1"/>
    </font>
    <font>
      <b/>
      <sz val="11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1" xfId="0" applyFont="1" applyBorder="1"/>
    <xf numFmtId="4" fontId="1" fillId="0" borderId="2" xfId="0" applyNumberFormat="1" applyFont="1" applyBorder="1"/>
    <xf numFmtId="4" fontId="1" fillId="0" borderId="3" xfId="0" applyNumberFormat="1" applyFont="1" applyBorder="1"/>
    <xf numFmtId="4" fontId="1" fillId="0" borderId="0" xfId="0" applyNumberFormat="1" applyFont="1"/>
    <xf numFmtId="0" fontId="2" fillId="2" borderId="6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4" fontId="2" fillId="2" borderId="6" xfId="0" applyNumberFormat="1" applyFont="1" applyFill="1" applyBorder="1"/>
    <xf numFmtId="0" fontId="3" fillId="0" borderId="0" xfId="0" applyFont="1" applyAlignment="1">
      <alignment horizontal="right"/>
    </xf>
    <xf numFmtId="4" fontId="1" fillId="0" borderId="2" xfId="0" applyNumberFormat="1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4" fontId="1" fillId="3" borderId="2" xfId="0" applyNumberFormat="1" applyFont="1" applyFill="1" applyBorder="1"/>
    <xf numFmtId="4" fontId="2" fillId="3" borderId="6" xfId="0" applyNumberFormat="1" applyFont="1" applyFill="1" applyBorder="1"/>
    <xf numFmtId="0" fontId="5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center" vertical="top"/>
    </xf>
    <xf numFmtId="0" fontId="7" fillId="3" borderId="0" xfId="0" applyFont="1" applyFill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1031" name="Rectangle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 bwMode="auto">
        <a:xfrm>
          <a:off x="0" y="2095500"/>
          <a:ext cx="12573000" cy="476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6</xdr:col>
      <xdr:colOff>342900</xdr:colOff>
      <xdr:row>1</xdr:row>
      <xdr:rowOff>161925</xdr:rowOff>
    </xdr:from>
    <xdr:to>
      <xdr:col>7</xdr:col>
      <xdr:colOff>1638300</xdr:colOff>
      <xdr:row>8</xdr:row>
      <xdr:rowOff>104775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8601075" y="352425"/>
          <a:ext cx="2647950" cy="1276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Ogasun, Finantza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eta Aurrekontu Saila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Departamento de Hacienda,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Finantza Kudeaketa Zerbitzua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Gestión Financiera</a:t>
          </a: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814917</xdr:colOff>
      <xdr:row>2</xdr:row>
      <xdr:rowOff>84667</xdr:rowOff>
    </xdr:from>
    <xdr:to>
      <xdr:col>4</xdr:col>
      <xdr:colOff>668221</xdr:colOff>
      <xdr:row>6</xdr:row>
      <xdr:rowOff>63501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8334" y="465667"/>
          <a:ext cx="2171054" cy="74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2" name="Rectangle 7">
          <a:extLst>
            <a:ext uri="{FF2B5EF4-FFF2-40B4-BE49-F238E27FC236}">
              <a16:creationId xmlns:a16="http://schemas.microsoft.com/office/drawing/2014/main" id="{1FCABD53-016E-498F-9CD7-E22B7FF32D7E}"/>
            </a:ext>
          </a:extLst>
        </xdr:cNvPr>
        <xdr:cNvSpPr>
          <a:spLocks noChangeArrowheads="1"/>
        </xdr:cNvSpPr>
      </xdr:nvSpPr>
      <xdr:spPr bwMode="auto">
        <a:xfrm>
          <a:off x="0" y="2095500"/>
          <a:ext cx="15392400" cy="476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6</xdr:col>
      <xdr:colOff>342900</xdr:colOff>
      <xdr:row>1</xdr:row>
      <xdr:rowOff>161925</xdr:rowOff>
    </xdr:from>
    <xdr:to>
      <xdr:col>7</xdr:col>
      <xdr:colOff>1638300</xdr:colOff>
      <xdr:row>8</xdr:row>
      <xdr:rowOff>104775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A2D5996F-7FB9-48A0-A9CF-036498F8F3AF}"/>
            </a:ext>
          </a:extLst>
        </xdr:cNvPr>
        <xdr:cNvSpPr txBox="1">
          <a:spLocks noChangeArrowheads="1"/>
        </xdr:cNvSpPr>
      </xdr:nvSpPr>
      <xdr:spPr bwMode="auto">
        <a:xfrm>
          <a:off x="8705850" y="352425"/>
          <a:ext cx="2552700" cy="1276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Ogasun, Finantza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eta Aurrekontu Saila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Departamento de Hacienda,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Finantza Kudeaketa Zerbitzua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Gestión Financiera</a:t>
          </a: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814917</xdr:colOff>
      <xdr:row>2</xdr:row>
      <xdr:rowOff>84667</xdr:rowOff>
    </xdr:from>
    <xdr:to>
      <xdr:col>4</xdr:col>
      <xdr:colOff>668221</xdr:colOff>
      <xdr:row>6</xdr:row>
      <xdr:rowOff>63501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0518F13F-BEF4-41B9-AD0D-73B3404C6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3042" y="465667"/>
          <a:ext cx="2177404" cy="74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2" name="Rectangle 7">
          <a:extLst>
            <a:ext uri="{FF2B5EF4-FFF2-40B4-BE49-F238E27FC236}">
              <a16:creationId xmlns:a16="http://schemas.microsoft.com/office/drawing/2014/main" id="{A75E3E15-F5C5-4406-8770-23A88241EB1E}"/>
            </a:ext>
          </a:extLst>
        </xdr:cNvPr>
        <xdr:cNvSpPr>
          <a:spLocks noChangeArrowheads="1"/>
        </xdr:cNvSpPr>
      </xdr:nvSpPr>
      <xdr:spPr bwMode="auto">
        <a:xfrm>
          <a:off x="0" y="1781175"/>
          <a:ext cx="8382000" cy="161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6</xdr:col>
      <xdr:colOff>342900</xdr:colOff>
      <xdr:row>1</xdr:row>
      <xdr:rowOff>161925</xdr:rowOff>
    </xdr:from>
    <xdr:to>
      <xdr:col>7</xdr:col>
      <xdr:colOff>1638300</xdr:colOff>
      <xdr:row>8</xdr:row>
      <xdr:rowOff>104775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32BDED69-B1EE-4E10-A97A-FFCBB7829B3D}"/>
            </a:ext>
          </a:extLst>
        </xdr:cNvPr>
        <xdr:cNvSpPr txBox="1">
          <a:spLocks noChangeArrowheads="1"/>
        </xdr:cNvSpPr>
      </xdr:nvSpPr>
      <xdr:spPr bwMode="auto">
        <a:xfrm>
          <a:off x="4914900" y="323850"/>
          <a:ext cx="1181100" cy="1076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Ogasun, Finantza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eta Aurrekontu Saila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Departamento de Hacienda,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Finantza Kudeaketa Zerbitzua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Gestión Financiera</a:t>
          </a: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814917</xdr:colOff>
      <xdr:row>2</xdr:row>
      <xdr:rowOff>84667</xdr:rowOff>
    </xdr:from>
    <xdr:to>
      <xdr:col>4</xdr:col>
      <xdr:colOff>668221</xdr:colOff>
      <xdr:row>6</xdr:row>
      <xdr:rowOff>63501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970C98FC-BC1F-44DE-952E-4ECDB738B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1767" y="408517"/>
          <a:ext cx="1434454" cy="626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2" name="Rectangle 7">
          <a:extLst>
            <a:ext uri="{FF2B5EF4-FFF2-40B4-BE49-F238E27FC236}">
              <a16:creationId xmlns:a16="http://schemas.microsoft.com/office/drawing/2014/main" id="{32796B40-2C7A-4781-AD2E-42C075CD1B42}"/>
            </a:ext>
          </a:extLst>
        </xdr:cNvPr>
        <xdr:cNvSpPr>
          <a:spLocks noChangeArrowheads="1"/>
        </xdr:cNvSpPr>
      </xdr:nvSpPr>
      <xdr:spPr bwMode="auto">
        <a:xfrm>
          <a:off x="0" y="1781175"/>
          <a:ext cx="8382000" cy="161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6</xdr:col>
      <xdr:colOff>342900</xdr:colOff>
      <xdr:row>1</xdr:row>
      <xdr:rowOff>161925</xdr:rowOff>
    </xdr:from>
    <xdr:to>
      <xdr:col>7</xdr:col>
      <xdr:colOff>1638300</xdr:colOff>
      <xdr:row>8</xdr:row>
      <xdr:rowOff>104775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45A5D735-8D2E-4077-8BDC-ED266E09DFD7}"/>
            </a:ext>
          </a:extLst>
        </xdr:cNvPr>
        <xdr:cNvSpPr txBox="1">
          <a:spLocks noChangeArrowheads="1"/>
        </xdr:cNvSpPr>
      </xdr:nvSpPr>
      <xdr:spPr bwMode="auto">
        <a:xfrm>
          <a:off x="4914900" y="323850"/>
          <a:ext cx="1181100" cy="1076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Ogasun, Finantza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eta Aurrekontu Saila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Departamento de Hacienda,</a:t>
          </a:r>
        </a:p>
        <a:p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Finantza Kudeaketa Zerbitzua</a:t>
          </a:r>
        </a:p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Gestión Financiera</a:t>
          </a: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814917</xdr:colOff>
      <xdr:row>2</xdr:row>
      <xdr:rowOff>84667</xdr:rowOff>
    </xdr:from>
    <xdr:to>
      <xdr:col>4</xdr:col>
      <xdr:colOff>668221</xdr:colOff>
      <xdr:row>6</xdr:row>
      <xdr:rowOff>63501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846765BD-04B1-4EEE-B23F-EE1F944B2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1767" y="408517"/>
          <a:ext cx="1434454" cy="626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2:K30"/>
  <sheetViews>
    <sheetView topLeftCell="C12" zoomScale="90" zoomScaleNormal="90" workbookViewId="0">
      <selection activeCell="K19" sqref="K19"/>
    </sheetView>
  </sheetViews>
  <sheetFormatPr baseColWidth="10" defaultRowHeight="15" x14ac:dyDescent="0.25"/>
  <cols>
    <col min="1" max="1" width="46.42578125" style="1" customWidth="1"/>
    <col min="2" max="2" width="14.28515625" style="1" customWidth="1"/>
    <col min="3" max="3" width="18.140625" style="1" customWidth="1"/>
    <col min="4" max="4" width="16.7109375" style="1" customWidth="1"/>
    <col min="5" max="5" width="14.140625" style="1" customWidth="1"/>
    <col min="6" max="6" width="15.7109375" style="1" customWidth="1"/>
    <col min="7" max="7" width="19.42578125" style="1" customWidth="1"/>
    <col min="8" max="8" width="24" style="1" customWidth="1"/>
    <col min="9" max="9" width="25.5703125" style="1" customWidth="1"/>
    <col min="10" max="10" width="21.140625" style="1" customWidth="1"/>
    <col min="11" max="11" width="15.28515625" style="1" customWidth="1"/>
    <col min="12" max="12" width="12.5703125" style="1" bestFit="1" customWidth="1"/>
    <col min="13" max="16384" width="11.42578125" style="1"/>
  </cols>
  <sheetData>
    <row r="12" spans="1:11" s="7" customFormat="1" ht="37.5" customHeight="1" x14ac:dyDescent="0.2">
      <c r="A12" s="16" t="s">
        <v>16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4" spans="1:11" ht="18.75" x14ac:dyDescent="0.3">
      <c r="K14" s="9"/>
    </row>
    <row r="15" spans="1:11" ht="42.75" customHeight="1" x14ac:dyDescent="0.25">
      <c r="G15" s="35" t="s">
        <v>15</v>
      </c>
      <c r="H15" s="36"/>
      <c r="I15" s="36"/>
      <c r="J15" s="36"/>
    </row>
    <row r="16" spans="1:11" s="12" customFormat="1" ht="27" customHeight="1" x14ac:dyDescent="0.2">
      <c r="A16" s="17" t="s">
        <v>6</v>
      </c>
      <c r="B16" s="17" t="s">
        <v>7</v>
      </c>
      <c r="C16" s="20" t="s">
        <v>8</v>
      </c>
      <c r="D16" s="20" t="s">
        <v>9</v>
      </c>
      <c r="E16" s="20" t="s">
        <v>10</v>
      </c>
      <c r="F16" s="20" t="s">
        <v>23</v>
      </c>
      <c r="G16" s="27" t="s">
        <v>11</v>
      </c>
      <c r="H16" s="27" t="s">
        <v>12</v>
      </c>
      <c r="I16" s="30" t="s">
        <v>13</v>
      </c>
      <c r="J16" s="27" t="s">
        <v>14</v>
      </c>
      <c r="K16" s="20" t="s">
        <v>24</v>
      </c>
    </row>
    <row r="17" spans="1:11" s="12" customFormat="1" ht="27" customHeight="1" x14ac:dyDescent="0.2">
      <c r="A17" s="18"/>
      <c r="B17" s="18"/>
      <c r="C17" s="21"/>
      <c r="D17" s="23"/>
      <c r="E17" s="23"/>
      <c r="F17" s="25"/>
      <c r="G17" s="28"/>
      <c r="H17" s="28"/>
      <c r="I17" s="31"/>
      <c r="J17" s="33"/>
      <c r="K17" s="25"/>
    </row>
    <row r="18" spans="1:11" s="12" customFormat="1" ht="27" customHeight="1" x14ac:dyDescent="0.2">
      <c r="A18" s="19"/>
      <c r="B18" s="19"/>
      <c r="C18" s="22"/>
      <c r="D18" s="24"/>
      <c r="E18" s="24"/>
      <c r="F18" s="26"/>
      <c r="G18" s="29"/>
      <c r="H18" s="29"/>
      <c r="I18" s="32"/>
      <c r="J18" s="34"/>
      <c r="K18" s="26"/>
    </row>
    <row r="19" spans="1:11" ht="29.25" customHeight="1" x14ac:dyDescent="0.25">
      <c r="A19" s="2" t="s">
        <v>5</v>
      </c>
      <c r="B19" s="10" t="s">
        <v>3</v>
      </c>
      <c r="C19" s="11">
        <v>42132</v>
      </c>
      <c r="D19" s="11">
        <v>46515</v>
      </c>
      <c r="E19" s="3" t="s">
        <v>0</v>
      </c>
      <c r="F19" s="3">
        <v>2235776.9999999977</v>
      </c>
      <c r="G19" s="14">
        <v>0</v>
      </c>
      <c r="H19" s="14">
        <v>0</v>
      </c>
      <c r="I19" s="14">
        <f>+F19-K19</f>
        <v>101626.2200000002</v>
      </c>
      <c r="J19" s="14">
        <f>+I19+H19</f>
        <v>101626.2200000002</v>
      </c>
      <c r="K19" s="4">
        <v>2134150.7799999975</v>
      </c>
    </row>
    <row r="20" spans="1:11" ht="29.25" customHeight="1" x14ac:dyDescent="0.25">
      <c r="A20" s="2" t="s">
        <v>1</v>
      </c>
      <c r="B20" s="10" t="s">
        <v>4</v>
      </c>
      <c r="C20" s="11">
        <v>39561</v>
      </c>
      <c r="D20" s="11">
        <v>48487</v>
      </c>
      <c r="E20" s="3" t="s">
        <v>0</v>
      </c>
      <c r="F20" s="3">
        <v>12000000</v>
      </c>
      <c r="G20" s="14">
        <v>0</v>
      </c>
      <c r="H20" s="14">
        <v>0</v>
      </c>
      <c r="I20" s="14">
        <v>0</v>
      </c>
      <c r="J20" s="14">
        <f t="shared" ref="J20:J21" si="0">+I20</f>
        <v>0</v>
      </c>
      <c r="K20" s="4">
        <v>12000000</v>
      </c>
    </row>
    <row r="21" spans="1:11" ht="29.25" customHeight="1" x14ac:dyDescent="0.25">
      <c r="A21" s="2" t="s">
        <v>1</v>
      </c>
      <c r="B21" s="10" t="s">
        <v>4</v>
      </c>
      <c r="C21" s="11">
        <v>40540</v>
      </c>
      <c r="D21" s="11">
        <v>48941</v>
      </c>
      <c r="E21" s="3" t="s">
        <v>0</v>
      </c>
      <c r="F21" s="3">
        <v>9636000</v>
      </c>
      <c r="G21" s="14">
        <v>0</v>
      </c>
      <c r="H21" s="14">
        <v>0</v>
      </c>
      <c r="I21" s="14">
        <v>0</v>
      </c>
      <c r="J21" s="14">
        <f t="shared" si="0"/>
        <v>0</v>
      </c>
      <c r="K21" s="4">
        <v>9636000</v>
      </c>
    </row>
    <row r="22" spans="1:11" s="13" customFormat="1" ht="31.5" customHeight="1" x14ac:dyDescent="0.25">
      <c r="A22" s="6" t="s">
        <v>2</v>
      </c>
      <c r="B22" s="8"/>
      <c r="C22" s="8"/>
      <c r="D22" s="8"/>
      <c r="E22" s="8"/>
      <c r="F22" s="8">
        <f>SUM(F19:F21)</f>
        <v>23871777</v>
      </c>
      <c r="G22" s="15">
        <f t="shared" ref="G22:H22" si="1">SUM(G19:G21)</f>
        <v>0</v>
      </c>
      <c r="H22" s="15">
        <f t="shared" si="1"/>
        <v>0</v>
      </c>
      <c r="I22" s="15">
        <f>SUM(I19:I21)</f>
        <v>101626.2200000002</v>
      </c>
      <c r="J22" s="15">
        <f>SUM(J19:J21)</f>
        <v>101626.2200000002</v>
      </c>
      <c r="K22" s="8">
        <f>SUM(K19:K21)</f>
        <v>23770150.779999997</v>
      </c>
    </row>
    <row r="23" spans="1:11" ht="19.5" customHeight="1" x14ac:dyDescent="0.25">
      <c r="B23" s="5"/>
      <c r="C23" s="5"/>
      <c r="D23" s="5"/>
      <c r="E23" s="5"/>
    </row>
    <row r="24" spans="1:11" ht="19.5" customHeight="1" x14ac:dyDescent="0.25">
      <c r="B24" s="5"/>
      <c r="C24" s="5"/>
      <c r="D24" s="5"/>
      <c r="E24" s="5"/>
    </row>
    <row r="25" spans="1:11" ht="19.5" customHeight="1" x14ac:dyDescent="0.25">
      <c r="B25" s="5"/>
      <c r="C25" s="5"/>
      <c r="D25" s="5"/>
      <c r="E25" s="5"/>
    </row>
    <row r="26" spans="1:11" ht="19.5" customHeight="1" x14ac:dyDescent="0.25">
      <c r="B26" s="5"/>
      <c r="C26" s="5"/>
      <c r="D26" s="5"/>
      <c r="E26" s="5"/>
      <c r="H26" s="5"/>
      <c r="I26" s="5"/>
    </row>
    <row r="27" spans="1:11" x14ac:dyDescent="0.25">
      <c r="B27" s="5"/>
      <c r="C27" s="5"/>
      <c r="D27" s="5"/>
      <c r="E27" s="5"/>
      <c r="I27" s="5"/>
    </row>
    <row r="28" spans="1:11" x14ac:dyDescent="0.25">
      <c r="B28" s="5"/>
      <c r="C28" s="5"/>
      <c r="D28" s="5"/>
      <c r="E28" s="5"/>
    </row>
    <row r="30" spans="1:11" x14ac:dyDescent="0.25">
      <c r="I30" s="5"/>
    </row>
  </sheetData>
  <mergeCells count="13">
    <mergeCell ref="A12:K12"/>
    <mergeCell ref="A16:A18"/>
    <mergeCell ref="B16:B18"/>
    <mergeCell ref="C16:C18"/>
    <mergeCell ref="D16:D18"/>
    <mergeCell ref="E16:E18"/>
    <mergeCell ref="F16:F18"/>
    <mergeCell ref="G16:G18"/>
    <mergeCell ref="H16:H18"/>
    <mergeCell ref="I16:I18"/>
    <mergeCell ref="J16:J18"/>
    <mergeCell ref="G15:J15"/>
    <mergeCell ref="K16:K18"/>
  </mergeCells>
  <printOptions horizontalCentered="1"/>
  <pageMargins left="0.19685039370078741" right="0.19685039370078741" top="0.59055118110236227" bottom="0.78740157480314965" header="0" footer="0"/>
  <pageSetup paperSize="9" scale="60" orientation="landscape" r:id="rId1"/>
  <headerFooter alignWithMargins="0">
    <oddFooter>&amp;L&amp;"Times New Roman,Normal"&amp;8&amp;F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A4A3B-E33E-45F9-9ECD-DD13E269451F}">
  <dimension ref="A12:K30"/>
  <sheetViews>
    <sheetView topLeftCell="B1" zoomScale="90" zoomScaleNormal="90" workbookViewId="0">
      <selection activeCell="K19" sqref="K19"/>
    </sheetView>
  </sheetViews>
  <sheetFormatPr baseColWidth="10" defaultRowHeight="15" x14ac:dyDescent="0.25"/>
  <cols>
    <col min="1" max="1" width="46.42578125" style="1" customWidth="1"/>
    <col min="2" max="2" width="14.28515625" style="1" customWidth="1"/>
    <col min="3" max="3" width="18.140625" style="1" customWidth="1"/>
    <col min="4" max="4" width="16.7109375" style="1" customWidth="1"/>
    <col min="5" max="5" width="14.140625" style="1" customWidth="1"/>
    <col min="6" max="6" width="15.7109375" style="1" customWidth="1"/>
    <col min="7" max="7" width="19.42578125" style="1" customWidth="1"/>
    <col min="8" max="8" width="24" style="1" customWidth="1"/>
    <col min="9" max="9" width="25.5703125" style="1" customWidth="1"/>
    <col min="10" max="10" width="21.140625" style="1" customWidth="1"/>
    <col min="11" max="11" width="15.28515625" style="1" customWidth="1"/>
    <col min="12" max="12" width="12.5703125" style="1" bestFit="1" customWidth="1"/>
    <col min="13" max="16384" width="11.42578125" style="1"/>
  </cols>
  <sheetData>
    <row r="12" spans="1:11" s="7" customFormat="1" ht="37.5" customHeight="1" x14ac:dyDescent="0.2">
      <c r="A12" s="16" t="s">
        <v>16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4" spans="1:11" ht="18.75" x14ac:dyDescent="0.3">
      <c r="K14" s="9"/>
    </row>
    <row r="15" spans="1:11" ht="40.5" customHeight="1" x14ac:dyDescent="0.25">
      <c r="G15" s="35" t="s">
        <v>17</v>
      </c>
      <c r="H15" s="36"/>
      <c r="I15" s="36"/>
      <c r="J15" s="36"/>
    </row>
    <row r="16" spans="1:11" s="12" customFormat="1" ht="27" customHeight="1" x14ac:dyDescent="0.2">
      <c r="A16" s="17" t="s">
        <v>6</v>
      </c>
      <c r="B16" s="17" t="s">
        <v>7</v>
      </c>
      <c r="C16" s="20" t="s">
        <v>8</v>
      </c>
      <c r="D16" s="20" t="s">
        <v>9</v>
      </c>
      <c r="E16" s="20" t="s">
        <v>10</v>
      </c>
      <c r="F16" s="20" t="s">
        <v>20</v>
      </c>
      <c r="G16" s="27" t="s">
        <v>11</v>
      </c>
      <c r="H16" s="27" t="s">
        <v>12</v>
      </c>
      <c r="I16" s="30" t="s">
        <v>13</v>
      </c>
      <c r="J16" s="27" t="s">
        <v>14</v>
      </c>
      <c r="K16" s="20" t="s">
        <v>25</v>
      </c>
    </row>
    <row r="17" spans="1:11" s="12" customFormat="1" ht="27" customHeight="1" x14ac:dyDescent="0.2">
      <c r="A17" s="18"/>
      <c r="B17" s="18"/>
      <c r="C17" s="21"/>
      <c r="D17" s="23"/>
      <c r="E17" s="23"/>
      <c r="F17" s="25"/>
      <c r="G17" s="28"/>
      <c r="H17" s="28"/>
      <c r="I17" s="31"/>
      <c r="J17" s="33"/>
      <c r="K17" s="25"/>
    </row>
    <row r="18" spans="1:11" s="12" customFormat="1" ht="27" customHeight="1" x14ac:dyDescent="0.2">
      <c r="A18" s="19"/>
      <c r="B18" s="19"/>
      <c r="C18" s="22"/>
      <c r="D18" s="24"/>
      <c r="E18" s="24"/>
      <c r="F18" s="26"/>
      <c r="G18" s="29"/>
      <c r="H18" s="29"/>
      <c r="I18" s="32"/>
      <c r="J18" s="34"/>
      <c r="K18" s="26"/>
    </row>
    <row r="19" spans="1:11" ht="29.25" customHeight="1" x14ac:dyDescent="0.25">
      <c r="A19" s="2" t="s">
        <v>5</v>
      </c>
      <c r="B19" s="10" t="s">
        <v>3</v>
      </c>
      <c r="C19" s="11">
        <v>42132</v>
      </c>
      <c r="D19" s="11">
        <v>46515</v>
      </c>
      <c r="E19" s="3" t="s">
        <v>0</v>
      </c>
      <c r="F19" s="4">
        <v>2134150.7799999975</v>
      </c>
      <c r="G19" s="14">
        <v>0</v>
      </c>
      <c r="H19" s="14">
        <v>0</v>
      </c>
      <c r="I19" s="14">
        <v>101626.22</v>
      </c>
      <c r="J19" s="14">
        <f>+I19+H19</f>
        <v>101626.22</v>
      </c>
      <c r="K19" s="4">
        <v>2032524.5599999975</v>
      </c>
    </row>
    <row r="20" spans="1:11" ht="29.25" customHeight="1" x14ac:dyDescent="0.25">
      <c r="A20" s="2" t="s">
        <v>1</v>
      </c>
      <c r="B20" s="10" t="s">
        <v>4</v>
      </c>
      <c r="C20" s="11">
        <v>39561</v>
      </c>
      <c r="D20" s="11">
        <v>48487</v>
      </c>
      <c r="E20" s="3" t="s">
        <v>0</v>
      </c>
      <c r="F20" s="3">
        <v>12000000</v>
      </c>
      <c r="G20" s="14">
        <v>0</v>
      </c>
      <c r="H20" s="14">
        <v>0</v>
      </c>
      <c r="I20" s="14">
        <v>0</v>
      </c>
      <c r="J20" s="14">
        <f t="shared" ref="J20:J21" si="0">+I20</f>
        <v>0</v>
      </c>
      <c r="K20" s="4">
        <f>+F20</f>
        <v>12000000</v>
      </c>
    </row>
    <row r="21" spans="1:11" ht="29.25" customHeight="1" x14ac:dyDescent="0.25">
      <c r="A21" s="2" t="s">
        <v>1</v>
      </c>
      <c r="B21" s="10" t="s">
        <v>4</v>
      </c>
      <c r="C21" s="11">
        <v>40540</v>
      </c>
      <c r="D21" s="11">
        <v>48941</v>
      </c>
      <c r="E21" s="3" t="s">
        <v>0</v>
      </c>
      <c r="F21" s="3">
        <v>9636000</v>
      </c>
      <c r="G21" s="14">
        <v>0</v>
      </c>
      <c r="H21" s="14">
        <v>0</v>
      </c>
      <c r="I21" s="14">
        <v>0</v>
      </c>
      <c r="J21" s="14">
        <f t="shared" si="0"/>
        <v>0</v>
      </c>
      <c r="K21" s="4">
        <v>9636000</v>
      </c>
    </row>
    <row r="22" spans="1:11" s="13" customFormat="1" ht="31.5" customHeight="1" x14ac:dyDescent="0.25">
      <c r="A22" s="6" t="s">
        <v>2</v>
      </c>
      <c r="B22" s="8"/>
      <c r="C22" s="8"/>
      <c r="D22" s="8"/>
      <c r="E22" s="8"/>
      <c r="F22" s="8">
        <f>SUM(F19:F21)</f>
        <v>23770150.779999997</v>
      </c>
      <c r="G22" s="15">
        <f t="shared" ref="G22:H22" si="1">SUM(G19:G21)</f>
        <v>0</v>
      </c>
      <c r="H22" s="15">
        <f t="shared" si="1"/>
        <v>0</v>
      </c>
      <c r="I22" s="15">
        <f>SUM(I19:I21)</f>
        <v>101626.22</v>
      </c>
      <c r="J22" s="15">
        <f>SUM(J19:J21)</f>
        <v>101626.22</v>
      </c>
      <c r="K22" s="8">
        <f>SUM(K19:K21)</f>
        <v>23668524.559999995</v>
      </c>
    </row>
    <row r="23" spans="1:11" ht="19.5" customHeight="1" x14ac:dyDescent="0.25">
      <c r="B23" s="5"/>
      <c r="C23" s="5"/>
      <c r="D23" s="5"/>
      <c r="E23" s="5"/>
    </row>
    <row r="24" spans="1:11" ht="19.5" customHeight="1" x14ac:dyDescent="0.25">
      <c r="B24" s="5"/>
      <c r="C24" s="5"/>
      <c r="D24" s="5"/>
      <c r="E24" s="5"/>
    </row>
    <row r="25" spans="1:11" ht="19.5" customHeight="1" x14ac:dyDescent="0.25">
      <c r="B25" s="5"/>
      <c r="C25" s="5"/>
      <c r="D25" s="5"/>
      <c r="E25" s="5"/>
    </row>
    <row r="26" spans="1:11" ht="19.5" customHeight="1" x14ac:dyDescent="0.25">
      <c r="B26" s="5"/>
      <c r="C26" s="5"/>
      <c r="D26" s="5"/>
      <c r="E26" s="5"/>
      <c r="H26" s="5"/>
      <c r="I26" s="5"/>
    </row>
    <row r="27" spans="1:11" x14ac:dyDescent="0.25">
      <c r="B27" s="5"/>
      <c r="C27" s="5"/>
      <c r="D27" s="5"/>
      <c r="E27" s="5"/>
      <c r="I27" s="5"/>
    </row>
    <row r="28" spans="1:11" x14ac:dyDescent="0.25">
      <c r="B28" s="5"/>
      <c r="C28" s="5"/>
      <c r="D28" s="5"/>
      <c r="E28" s="5"/>
    </row>
    <row r="30" spans="1:11" x14ac:dyDescent="0.25">
      <c r="I30" s="5"/>
    </row>
  </sheetData>
  <mergeCells count="13">
    <mergeCell ref="J16:J18"/>
    <mergeCell ref="G15:J15"/>
    <mergeCell ref="K16:K18"/>
    <mergeCell ref="A12:K12"/>
    <mergeCell ref="A16:A18"/>
    <mergeCell ref="B16:B18"/>
    <mergeCell ref="C16:C18"/>
    <mergeCell ref="D16:D18"/>
    <mergeCell ref="E16:E18"/>
    <mergeCell ref="F16:F18"/>
    <mergeCell ref="G16:G18"/>
    <mergeCell ref="H16:H18"/>
    <mergeCell ref="I16:I18"/>
  </mergeCells>
  <printOptions horizontalCentered="1"/>
  <pageMargins left="0.19685039370078741" right="0.19685039370078741" top="0.59055118110236227" bottom="0.78740157480314965" header="0" footer="0"/>
  <pageSetup paperSize="9" scale="60" orientation="landscape" r:id="rId1"/>
  <headerFooter alignWithMargins="0">
    <oddFooter>&amp;L&amp;"Times New Roman,Normal"&amp;8&amp;F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A732D-02FF-47FF-9C53-4F6533556F95}">
  <dimension ref="A12:K30"/>
  <sheetViews>
    <sheetView topLeftCell="B1" zoomScale="90" zoomScaleNormal="90" workbookViewId="0">
      <selection activeCell="K19" sqref="K19"/>
    </sheetView>
  </sheetViews>
  <sheetFormatPr baseColWidth="10" defaultRowHeight="15" x14ac:dyDescent="0.25"/>
  <cols>
    <col min="1" max="1" width="46.42578125" style="1" customWidth="1"/>
    <col min="2" max="2" width="14.28515625" style="1" customWidth="1"/>
    <col min="3" max="3" width="18.140625" style="1" customWidth="1"/>
    <col min="4" max="4" width="16.7109375" style="1" customWidth="1"/>
    <col min="5" max="5" width="14.140625" style="1" customWidth="1"/>
    <col min="6" max="6" width="15.7109375" style="1" customWidth="1"/>
    <col min="7" max="7" width="19.42578125" style="1" customWidth="1"/>
    <col min="8" max="8" width="24" style="1" customWidth="1"/>
    <col min="9" max="9" width="25.5703125" style="1" customWidth="1"/>
    <col min="10" max="10" width="21.140625" style="1" customWidth="1"/>
    <col min="11" max="11" width="15.28515625" style="1" customWidth="1"/>
    <col min="12" max="12" width="12.5703125" style="1" bestFit="1" customWidth="1"/>
    <col min="13" max="16384" width="11.42578125" style="1"/>
  </cols>
  <sheetData>
    <row r="12" spans="1:11" s="7" customFormat="1" ht="37.5" customHeight="1" x14ac:dyDescent="0.2">
      <c r="A12" s="16" t="s">
        <v>16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4" spans="1:11" ht="18.75" x14ac:dyDescent="0.3">
      <c r="K14" s="9"/>
    </row>
    <row r="15" spans="1:11" ht="53.25" customHeight="1" x14ac:dyDescent="0.25">
      <c r="G15" s="35" t="s">
        <v>18</v>
      </c>
      <c r="H15" s="36"/>
      <c r="I15" s="36"/>
      <c r="J15" s="36"/>
    </row>
    <row r="16" spans="1:11" s="12" customFormat="1" ht="27" customHeight="1" x14ac:dyDescent="0.2">
      <c r="A16" s="17" t="s">
        <v>6</v>
      </c>
      <c r="B16" s="17" t="s">
        <v>7</v>
      </c>
      <c r="C16" s="20" t="s">
        <v>8</v>
      </c>
      <c r="D16" s="20" t="s">
        <v>9</v>
      </c>
      <c r="E16" s="20" t="s">
        <v>10</v>
      </c>
      <c r="F16" s="20" t="s">
        <v>21</v>
      </c>
      <c r="G16" s="27" t="s">
        <v>11</v>
      </c>
      <c r="H16" s="27" t="s">
        <v>12</v>
      </c>
      <c r="I16" s="30" t="s">
        <v>13</v>
      </c>
      <c r="J16" s="27" t="s">
        <v>14</v>
      </c>
      <c r="K16" s="20" t="s">
        <v>26</v>
      </c>
    </row>
    <row r="17" spans="1:11" s="12" customFormat="1" ht="27" customHeight="1" x14ac:dyDescent="0.2">
      <c r="A17" s="18"/>
      <c r="B17" s="18"/>
      <c r="C17" s="21"/>
      <c r="D17" s="23"/>
      <c r="E17" s="23"/>
      <c r="F17" s="25"/>
      <c r="G17" s="28"/>
      <c r="H17" s="28"/>
      <c r="I17" s="31"/>
      <c r="J17" s="33"/>
      <c r="K17" s="25"/>
    </row>
    <row r="18" spans="1:11" s="12" customFormat="1" ht="27" customHeight="1" x14ac:dyDescent="0.2">
      <c r="A18" s="19"/>
      <c r="B18" s="19"/>
      <c r="C18" s="22"/>
      <c r="D18" s="24"/>
      <c r="E18" s="24"/>
      <c r="F18" s="26"/>
      <c r="G18" s="29"/>
      <c r="H18" s="29"/>
      <c r="I18" s="32"/>
      <c r="J18" s="34"/>
      <c r="K18" s="26"/>
    </row>
    <row r="19" spans="1:11" ht="29.25" customHeight="1" x14ac:dyDescent="0.25">
      <c r="A19" s="2" t="s">
        <v>5</v>
      </c>
      <c r="B19" s="10" t="s">
        <v>3</v>
      </c>
      <c r="C19" s="11">
        <v>42132</v>
      </c>
      <c r="D19" s="11">
        <v>46515</v>
      </c>
      <c r="E19" s="3" t="s">
        <v>0</v>
      </c>
      <c r="F19" s="4">
        <v>2032524.5599999975</v>
      </c>
      <c r="G19" s="14">
        <v>0</v>
      </c>
      <c r="H19" s="14">
        <v>0</v>
      </c>
      <c r="I19" s="14">
        <f>+F19-K19</f>
        <v>101626.22444444452</v>
      </c>
      <c r="J19" s="14">
        <f>+I19+H19</f>
        <v>101626.22444444452</v>
      </c>
      <c r="K19" s="4">
        <v>1930898.335555553</v>
      </c>
    </row>
    <row r="20" spans="1:11" ht="29.25" customHeight="1" x14ac:dyDescent="0.25">
      <c r="A20" s="2" t="s">
        <v>1</v>
      </c>
      <c r="B20" s="10" t="s">
        <v>4</v>
      </c>
      <c r="C20" s="11">
        <v>39561</v>
      </c>
      <c r="D20" s="11">
        <v>48487</v>
      </c>
      <c r="E20" s="3" t="s">
        <v>0</v>
      </c>
      <c r="F20" s="3">
        <v>12000000</v>
      </c>
      <c r="G20" s="14">
        <v>0</v>
      </c>
      <c r="H20" s="14">
        <v>0</v>
      </c>
      <c r="I20" s="14">
        <v>0</v>
      </c>
      <c r="J20" s="14">
        <f>+I20</f>
        <v>0</v>
      </c>
      <c r="K20" s="4">
        <f>+F20</f>
        <v>12000000</v>
      </c>
    </row>
    <row r="21" spans="1:11" ht="29.25" customHeight="1" x14ac:dyDescent="0.25">
      <c r="A21" s="2" t="s">
        <v>1</v>
      </c>
      <c r="B21" s="10" t="s">
        <v>4</v>
      </c>
      <c r="C21" s="11">
        <v>40540</v>
      </c>
      <c r="D21" s="11">
        <v>48941</v>
      </c>
      <c r="E21" s="3" t="s">
        <v>0</v>
      </c>
      <c r="F21" s="3">
        <v>9636000</v>
      </c>
      <c r="G21" s="14">
        <v>0</v>
      </c>
      <c r="H21" s="14">
        <v>0</v>
      </c>
      <c r="I21" s="14">
        <v>0</v>
      </c>
      <c r="J21" s="14">
        <f>+I21</f>
        <v>0</v>
      </c>
      <c r="K21" s="4">
        <v>9636000</v>
      </c>
    </row>
    <row r="22" spans="1:11" s="13" customFormat="1" ht="31.5" customHeight="1" x14ac:dyDescent="0.25">
      <c r="A22" s="6" t="s">
        <v>2</v>
      </c>
      <c r="B22" s="8"/>
      <c r="C22" s="8"/>
      <c r="D22" s="8"/>
      <c r="E22" s="8"/>
      <c r="F22" s="8">
        <f t="shared" ref="F22:K22" si="0">SUM(F19:F21)</f>
        <v>23668524.559999995</v>
      </c>
      <c r="G22" s="15">
        <f t="shared" si="0"/>
        <v>0</v>
      </c>
      <c r="H22" s="15">
        <f t="shared" si="0"/>
        <v>0</v>
      </c>
      <c r="I22" s="15">
        <f t="shared" si="0"/>
        <v>101626.22444444452</v>
      </c>
      <c r="J22" s="15">
        <f t="shared" si="0"/>
        <v>101626.22444444452</v>
      </c>
      <c r="K22" s="8">
        <f t="shared" si="0"/>
        <v>23566898.335555553</v>
      </c>
    </row>
    <row r="23" spans="1:11" ht="19.5" customHeight="1" x14ac:dyDescent="0.25">
      <c r="B23" s="5"/>
      <c r="C23" s="5"/>
      <c r="D23" s="5"/>
      <c r="E23" s="5"/>
    </row>
    <row r="24" spans="1:11" ht="19.5" customHeight="1" x14ac:dyDescent="0.25">
      <c r="B24" s="5"/>
      <c r="C24" s="5"/>
      <c r="D24" s="5"/>
      <c r="E24" s="5"/>
    </row>
    <row r="25" spans="1:11" ht="19.5" customHeight="1" x14ac:dyDescent="0.25">
      <c r="B25" s="5"/>
      <c r="C25" s="5"/>
      <c r="D25" s="5"/>
      <c r="E25" s="5"/>
    </row>
    <row r="26" spans="1:11" ht="19.5" customHeight="1" x14ac:dyDescent="0.25">
      <c r="B26" s="5"/>
      <c r="C26" s="5"/>
      <c r="D26" s="5"/>
      <c r="E26" s="5"/>
      <c r="H26" s="5"/>
      <c r="I26" s="5"/>
    </row>
    <row r="27" spans="1:11" x14ac:dyDescent="0.25">
      <c r="B27" s="5"/>
      <c r="C27" s="5"/>
      <c r="D27" s="5"/>
      <c r="E27" s="5"/>
      <c r="I27" s="5"/>
    </row>
    <row r="28" spans="1:11" x14ac:dyDescent="0.25">
      <c r="B28" s="5"/>
      <c r="C28" s="5"/>
      <c r="D28" s="5"/>
      <c r="E28" s="5"/>
    </row>
    <row r="30" spans="1:11" x14ac:dyDescent="0.25">
      <c r="I30" s="5"/>
    </row>
  </sheetData>
  <mergeCells count="13">
    <mergeCell ref="J16:J18"/>
    <mergeCell ref="G15:J15"/>
    <mergeCell ref="K16:K18"/>
    <mergeCell ref="A12:K12"/>
    <mergeCell ref="A16:A18"/>
    <mergeCell ref="B16:B18"/>
    <mergeCell ref="C16:C18"/>
    <mergeCell ref="D16:D18"/>
    <mergeCell ref="E16:E18"/>
    <mergeCell ref="F16:F18"/>
    <mergeCell ref="G16:G18"/>
    <mergeCell ref="H16:H18"/>
    <mergeCell ref="I16:I18"/>
  </mergeCells>
  <printOptions horizontalCentered="1"/>
  <pageMargins left="0.19685039370078741" right="0.19685039370078741" top="0.59055118110236227" bottom="0.78740157480314965" header="0" footer="0"/>
  <pageSetup paperSize="9" scale="60" orientation="landscape" r:id="rId1"/>
  <headerFooter alignWithMargins="0">
    <oddFooter>&amp;L&amp;"Times New Roman,Normal"&amp;8&amp;F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BB5B6-ECF1-4D08-846F-5D69F7CB0CE5}">
  <dimension ref="A12:K30"/>
  <sheetViews>
    <sheetView tabSelected="1" topLeftCell="B12" zoomScale="90" zoomScaleNormal="90" workbookViewId="0">
      <selection activeCell="I26" sqref="I26"/>
    </sheetView>
  </sheetViews>
  <sheetFormatPr baseColWidth="10" defaultRowHeight="15" x14ac:dyDescent="0.25"/>
  <cols>
    <col min="1" max="1" width="46.42578125" style="1" customWidth="1"/>
    <col min="2" max="2" width="14.28515625" style="1" customWidth="1"/>
    <col min="3" max="3" width="18.140625" style="1" customWidth="1"/>
    <col min="4" max="4" width="16.7109375" style="1" customWidth="1"/>
    <col min="5" max="5" width="14.140625" style="1" customWidth="1"/>
    <col min="6" max="6" width="15.7109375" style="1" customWidth="1"/>
    <col min="7" max="7" width="19.42578125" style="1" customWidth="1"/>
    <col min="8" max="8" width="24" style="1" customWidth="1"/>
    <col min="9" max="9" width="25.5703125" style="1" customWidth="1"/>
    <col min="10" max="10" width="21.140625" style="1" customWidth="1"/>
    <col min="11" max="11" width="15.28515625" style="1" customWidth="1"/>
    <col min="12" max="12" width="12.5703125" style="1" bestFit="1" customWidth="1"/>
    <col min="13" max="16384" width="11.42578125" style="1"/>
  </cols>
  <sheetData>
    <row r="12" spans="1:11" s="7" customFormat="1" ht="37.5" customHeight="1" x14ac:dyDescent="0.2">
      <c r="A12" s="16" t="s">
        <v>16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4" spans="1:11" ht="18.75" x14ac:dyDescent="0.3">
      <c r="K14" s="9"/>
    </row>
    <row r="15" spans="1:11" ht="47.25" customHeight="1" x14ac:dyDescent="0.25">
      <c r="G15" s="37" t="s">
        <v>19</v>
      </c>
      <c r="H15" s="36"/>
      <c r="I15" s="36"/>
      <c r="J15" s="36"/>
    </row>
    <row r="16" spans="1:11" s="12" customFormat="1" ht="27" customHeight="1" x14ac:dyDescent="0.2">
      <c r="A16" s="17" t="s">
        <v>6</v>
      </c>
      <c r="B16" s="17" t="s">
        <v>7</v>
      </c>
      <c r="C16" s="20" t="s">
        <v>8</v>
      </c>
      <c r="D16" s="20" t="s">
        <v>9</v>
      </c>
      <c r="E16" s="20" t="s">
        <v>10</v>
      </c>
      <c r="F16" s="20" t="s">
        <v>22</v>
      </c>
      <c r="G16" s="27" t="s">
        <v>11</v>
      </c>
      <c r="H16" s="27" t="s">
        <v>12</v>
      </c>
      <c r="I16" s="30" t="s">
        <v>13</v>
      </c>
      <c r="J16" s="27" t="s">
        <v>14</v>
      </c>
      <c r="K16" s="20" t="s">
        <v>27</v>
      </c>
    </row>
    <row r="17" spans="1:11" s="12" customFormat="1" ht="27" customHeight="1" x14ac:dyDescent="0.2">
      <c r="A17" s="18"/>
      <c r="B17" s="18"/>
      <c r="C17" s="21"/>
      <c r="D17" s="23"/>
      <c r="E17" s="23"/>
      <c r="F17" s="25"/>
      <c r="G17" s="28"/>
      <c r="H17" s="28"/>
      <c r="I17" s="31"/>
      <c r="J17" s="33"/>
      <c r="K17" s="25"/>
    </row>
    <row r="18" spans="1:11" s="12" customFormat="1" ht="27" customHeight="1" x14ac:dyDescent="0.2">
      <c r="A18" s="19"/>
      <c r="B18" s="19"/>
      <c r="C18" s="22"/>
      <c r="D18" s="24"/>
      <c r="E18" s="24"/>
      <c r="F18" s="26"/>
      <c r="G18" s="29"/>
      <c r="H18" s="29"/>
      <c r="I18" s="32"/>
      <c r="J18" s="34"/>
      <c r="K18" s="26"/>
    </row>
    <row r="19" spans="1:11" ht="29.25" customHeight="1" x14ac:dyDescent="0.25">
      <c r="A19" s="2" t="s">
        <v>5</v>
      </c>
      <c r="B19" s="10" t="s">
        <v>3</v>
      </c>
      <c r="C19" s="11">
        <v>42132</v>
      </c>
      <c r="D19" s="11">
        <v>46515</v>
      </c>
      <c r="E19" s="3" t="s">
        <v>0</v>
      </c>
      <c r="F19" s="4">
        <v>1930898.335555553</v>
      </c>
      <c r="G19" s="14">
        <v>0</v>
      </c>
      <c r="H19" s="14">
        <v>0</v>
      </c>
      <c r="I19" s="14">
        <f>+F19-K19</f>
        <v>101626.21999999997</v>
      </c>
      <c r="J19" s="14">
        <f>+I19+H19</f>
        <v>101626.21999999997</v>
      </c>
      <c r="K19" s="4">
        <v>1829272.115555553</v>
      </c>
    </row>
    <row r="20" spans="1:11" ht="29.25" customHeight="1" x14ac:dyDescent="0.25">
      <c r="A20" s="2" t="s">
        <v>1</v>
      </c>
      <c r="B20" s="10" t="s">
        <v>4</v>
      </c>
      <c r="C20" s="11">
        <v>39561</v>
      </c>
      <c r="D20" s="11">
        <v>48487</v>
      </c>
      <c r="E20" s="3" t="s">
        <v>0</v>
      </c>
      <c r="F20" s="3">
        <v>12000000</v>
      </c>
      <c r="G20" s="14">
        <v>0</v>
      </c>
      <c r="H20" s="14">
        <v>0</v>
      </c>
      <c r="I20" s="14">
        <v>0</v>
      </c>
      <c r="J20" s="14">
        <f>+I20</f>
        <v>0</v>
      </c>
      <c r="K20" s="4">
        <f>+F20</f>
        <v>12000000</v>
      </c>
    </row>
    <row r="21" spans="1:11" ht="29.25" customHeight="1" x14ac:dyDescent="0.25">
      <c r="A21" s="2" t="s">
        <v>1</v>
      </c>
      <c r="B21" s="10" t="s">
        <v>4</v>
      </c>
      <c r="C21" s="11">
        <v>40540</v>
      </c>
      <c r="D21" s="11">
        <v>48941</v>
      </c>
      <c r="E21" s="3" t="s">
        <v>0</v>
      </c>
      <c r="F21" s="3">
        <v>9636000</v>
      </c>
      <c r="G21" s="14">
        <v>0</v>
      </c>
      <c r="H21" s="14">
        <v>0</v>
      </c>
      <c r="I21" s="14">
        <v>0</v>
      </c>
      <c r="J21" s="14">
        <f>+I21</f>
        <v>0</v>
      </c>
      <c r="K21" s="4">
        <v>9636000</v>
      </c>
    </row>
    <row r="22" spans="1:11" s="13" customFormat="1" ht="31.5" customHeight="1" x14ac:dyDescent="0.25">
      <c r="A22" s="6" t="s">
        <v>2</v>
      </c>
      <c r="B22" s="8"/>
      <c r="C22" s="8"/>
      <c r="D22" s="8"/>
      <c r="E22" s="8"/>
      <c r="F22" s="8">
        <f t="shared" ref="F22:K22" si="0">SUM(F19:F21)</f>
        <v>23566898.335555553</v>
      </c>
      <c r="G22" s="15">
        <f t="shared" si="0"/>
        <v>0</v>
      </c>
      <c r="H22" s="15">
        <f t="shared" si="0"/>
        <v>0</v>
      </c>
      <c r="I22" s="15">
        <f t="shared" si="0"/>
        <v>101626.21999999997</v>
      </c>
      <c r="J22" s="15">
        <f t="shared" si="0"/>
        <v>101626.21999999997</v>
      </c>
      <c r="K22" s="8">
        <f t="shared" si="0"/>
        <v>23465272.115555555</v>
      </c>
    </row>
    <row r="23" spans="1:11" ht="19.5" customHeight="1" x14ac:dyDescent="0.25">
      <c r="B23" s="5"/>
      <c r="C23" s="5"/>
      <c r="D23" s="5"/>
      <c r="E23" s="5"/>
    </row>
    <row r="24" spans="1:11" ht="19.5" customHeight="1" x14ac:dyDescent="0.25">
      <c r="B24" s="5"/>
      <c r="C24" s="5"/>
      <c r="D24" s="5"/>
      <c r="E24" s="5"/>
    </row>
    <row r="25" spans="1:11" ht="19.5" customHeight="1" x14ac:dyDescent="0.25">
      <c r="B25" s="5"/>
      <c r="C25" s="5"/>
      <c r="D25" s="5"/>
      <c r="E25" s="5"/>
    </row>
    <row r="26" spans="1:11" ht="19.5" customHeight="1" x14ac:dyDescent="0.25">
      <c r="B26" s="5"/>
      <c r="C26" s="5"/>
      <c r="D26" s="5"/>
      <c r="E26" s="5"/>
      <c r="H26" s="5"/>
      <c r="I26" s="5"/>
    </row>
    <row r="27" spans="1:11" x14ac:dyDescent="0.25">
      <c r="B27" s="5"/>
      <c r="C27" s="5"/>
      <c r="D27" s="5"/>
      <c r="E27" s="5"/>
      <c r="I27" s="5"/>
    </row>
    <row r="28" spans="1:11" x14ac:dyDescent="0.25">
      <c r="B28" s="5"/>
      <c r="C28" s="5"/>
      <c r="D28" s="5"/>
      <c r="E28" s="5"/>
    </row>
    <row r="30" spans="1:11" x14ac:dyDescent="0.25">
      <c r="I30" s="5"/>
    </row>
  </sheetData>
  <mergeCells count="13">
    <mergeCell ref="K16:K18"/>
    <mergeCell ref="J16:J18"/>
    <mergeCell ref="G15:J15"/>
    <mergeCell ref="A12:K12"/>
    <mergeCell ref="A16:A18"/>
    <mergeCell ref="B16:B18"/>
    <mergeCell ref="C16:C18"/>
    <mergeCell ref="D16:D18"/>
    <mergeCell ref="E16:E18"/>
    <mergeCell ref="F16:F18"/>
    <mergeCell ref="G16:G18"/>
    <mergeCell ref="H16:H18"/>
    <mergeCell ref="I16:I18"/>
  </mergeCells>
  <printOptions horizontalCentered="1"/>
  <pageMargins left="0.19685039370078741" right="0.19685039370078741" top="0.59055118110236227" bottom="0.78740157480314965" header="0" footer="0"/>
  <pageSetup paperSize="9" scale="60" orientation="landscape" r:id="rId1"/>
  <headerFooter alignWithMargins="0">
    <oddFooter>&amp;L&amp;"Times New Roman,Normal"&amp;8&amp;F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Lehen hiruhile._Primer trim.</vt:lpstr>
      <vt:lpstr>Bigar. hiruhile._Segundo trim.</vt:lpstr>
      <vt:lpstr>Hirug. hiruhile_Tercer trim.</vt:lpstr>
      <vt:lpstr>Laugar. hiruhile._Cuarto trim.</vt:lpstr>
      <vt:lpstr>'Bigar. hiruhile._Segundo trim.'!Área_de_impresión</vt:lpstr>
      <vt:lpstr>'Hirug. hiruhile_Tercer trim.'!Área_de_impresión</vt:lpstr>
      <vt:lpstr>'Laugar. hiruhile._Cuarto trim.'!Área_de_impresión</vt:lpstr>
      <vt:lpstr>'Lehen hiruhile._Primer trim.'!Área_de_impresión</vt:lpstr>
    </vt:vector>
  </TitlesOfParts>
  <Company>DFA-AFA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CAUNIVEL1_01</dc:creator>
  <cp:lastModifiedBy>Orobengoa San Vicente, Galder</cp:lastModifiedBy>
  <cp:lastPrinted>2021-01-07T08:30:34Z</cp:lastPrinted>
  <dcterms:created xsi:type="dcterms:W3CDTF">2000-02-02T07:32:50Z</dcterms:created>
  <dcterms:modified xsi:type="dcterms:W3CDTF">2023-02-07T08:33:37Z</dcterms:modified>
</cp:coreProperties>
</file>