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Z:\Arabako Gobernu Irekia\01. ARABA IREKIA\03 - Informacion economica presupuestaria\Abalak\"/>
    </mc:Choice>
  </mc:AlternateContent>
  <xr:revisionPtr revIDLastSave="0" documentId="13_ncr:1_{1C4A2D4C-92B4-441F-B9B3-CEAE2C27017D}" xr6:coauthVersionLast="47" xr6:coauthVersionMax="47" xr10:uidLastSave="{00000000-0000-0000-0000-000000000000}"/>
  <bookViews>
    <workbookView xWindow="-120" yWindow="-120" windowWidth="19440" windowHeight="15000" firstSheet="2" activeTab="3" xr2:uid="{00000000-000D-0000-FFFF-FFFF00000000}"/>
  </bookViews>
  <sheets>
    <sheet name="Lehen hiruhile._Primer trim." sheetId="1" r:id="rId1"/>
    <sheet name="Bigar. hiruhile._Segundo trim." sheetId="2" r:id="rId2"/>
    <sheet name="Hirug. hiruhile_Tercer trim." sheetId="3" r:id="rId3"/>
    <sheet name="Laugar. hiruhile._Cuarto trim." sheetId="4" r:id="rId4"/>
  </sheets>
  <definedNames>
    <definedName name="_xlnm.Print_Area" localSheetId="1">'Bigar. hiruhile._Segundo trim.'!$A$2:$K$23</definedName>
    <definedName name="_xlnm.Print_Area" localSheetId="2">'Hirug. hiruhile_Tercer trim.'!$A$2:$K$23</definedName>
    <definedName name="_xlnm.Print_Area" localSheetId="3">'Laugar. hiruhile._Cuarto trim.'!$A$2:$K$23</definedName>
    <definedName name="_xlnm.Print_Area" localSheetId="0">'Lehen hiruhile._Primer trim.'!$A$2:$K$23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K21" i="2" l="1"/>
  <c r="K22" i="2"/>
  <c r="K19" i="2"/>
  <c r="H23" i="4" l="1"/>
  <c r="G23" i="4"/>
  <c r="J22" i="4"/>
  <c r="J21" i="4"/>
  <c r="I20" i="4"/>
  <c r="J20" i="4" s="1"/>
  <c r="I19" i="4"/>
  <c r="I23" i="4" s="1"/>
  <c r="J19" i="4" l="1"/>
  <c r="J23" i="4" s="1"/>
  <c r="H23" i="3" l="1"/>
  <c r="G23" i="3"/>
  <c r="J22" i="3"/>
  <c r="J21" i="3"/>
  <c r="I20" i="3"/>
  <c r="J20" i="3" s="1"/>
  <c r="I19" i="3"/>
  <c r="I23" i="3" l="1"/>
  <c r="J19" i="3"/>
  <c r="J23" i="3" s="1"/>
  <c r="H23" i="2" l="1"/>
  <c r="G23" i="2"/>
  <c r="F23" i="2"/>
  <c r="J22" i="2"/>
  <c r="J21" i="2"/>
  <c r="J19" i="2" l="1"/>
  <c r="K23" i="1" l="1"/>
  <c r="F23" i="1"/>
  <c r="I20" i="1" l="1"/>
  <c r="I19" i="1"/>
  <c r="I23" i="1" l="1"/>
  <c r="J19" i="1"/>
  <c r="J22" i="1" l="1"/>
  <c r="J21" i="1"/>
  <c r="J20" i="1"/>
  <c r="J23" i="1" l="1"/>
  <c r="G23" i="1"/>
  <c r="H23" i="1"/>
  <c r="K23" i="2"/>
  <c r="J20" i="2"/>
  <c r="J23" i="2" s="1"/>
  <c r="I23" i="2" l="1"/>
</calcChain>
</file>

<file path=xl/sharedStrings.xml><?xml version="1.0" encoding="utf-8"?>
<sst xmlns="http://schemas.openxmlformats.org/spreadsheetml/2006/main" count="104" uniqueCount="29">
  <si>
    <t>ENDEUDAM.</t>
  </si>
  <si>
    <t>VÍAS DE ÁLAVA S.A.</t>
  </si>
  <si>
    <t>TOTAL AVALADO</t>
  </si>
  <si>
    <t>A-01103118</t>
  </si>
  <si>
    <t>A-01361237</t>
  </si>
  <si>
    <t>ÁLAVA AGENCIA DE DESARROLLO S.A.</t>
  </si>
  <si>
    <r>
      <t xml:space="preserve">ABALDUNAREN IZENA/
</t>
    </r>
    <r>
      <rPr>
        <sz val="11"/>
        <rFont val="Times New Roman"/>
        <family val="1"/>
      </rPr>
      <t>NOMBRE DEL AVALADO</t>
    </r>
  </si>
  <si>
    <r>
      <t xml:space="preserve">IFZ/
</t>
    </r>
    <r>
      <rPr>
        <sz val="11"/>
        <rFont val="Times New Roman"/>
        <family val="1"/>
      </rPr>
      <t>NIF</t>
    </r>
  </si>
  <si>
    <r>
      <rPr>
        <b/>
        <sz val="11"/>
        <rFont val="Times New Roman"/>
        <family val="1"/>
      </rPr>
      <t>EMAKIDA DATA/</t>
    </r>
    <r>
      <rPr>
        <sz val="11"/>
        <rFont val="Times New Roman"/>
        <family val="1"/>
      </rPr>
      <t xml:space="preserve">
FECHA CONCESIÓN 
</t>
    </r>
  </si>
  <si>
    <r>
      <t xml:space="preserve"> </t>
    </r>
    <r>
      <rPr>
        <b/>
        <sz val="11"/>
        <rFont val="Times New Roman"/>
        <family val="1"/>
      </rPr>
      <t>EPEMUGA</t>
    </r>
    <r>
      <rPr>
        <sz val="11"/>
        <rFont val="Times New Roman"/>
        <family val="1"/>
      </rPr>
      <t xml:space="preserve">/
 VENCIMIENTO 
</t>
    </r>
  </si>
  <si>
    <r>
      <rPr>
        <b/>
        <sz val="11"/>
        <rFont val="Times New Roman"/>
        <family val="1"/>
      </rPr>
      <t>HELBURUA/</t>
    </r>
    <r>
      <rPr>
        <sz val="11"/>
        <rFont val="Times New Roman"/>
        <family val="1"/>
      </rPr>
      <t xml:space="preserve">
FINALIDAD</t>
    </r>
  </si>
  <si>
    <r>
      <rPr>
        <b/>
        <sz val="11"/>
        <rFont val="Times New Roman"/>
        <family val="1"/>
      </rPr>
      <t>EMANDAKOAK/</t>
    </r>
    <r>
      <rPr>
        <sz val="11"/>
        <rFont val="Times New Roman"/>
        <family val="1"/>
      </rPr>
      <t xml:space="preserve">
CONCEDIDOS </t>
    </r>
  </si>
  <si>
    <r>
      <rPr>
        <b/>
        <sz val="11"/>
        <rFont val="Times New Roman"/>
        <family val="1"/>
      </rPr>
      <t xml:space="preserve">BETEARAZPENAGATIK
EZEZTATUAK/
</t>
    </r>
    <r>
      <rPr>
        <sz val="11"/>
        <rFont val="Times New Roman"/>
        <family val="1"/>
      </rPr>
      <t xml:space="preserve">CANCELADOS
 POR EJECUCIÓN </t>
    </r>
  </si>
  <si>
    <r>
      <rPr>
        <b/>
        <sz val="11"/>
        <rFont val="Times New Roman"/>
        <family val="1"/>
      </rPr>
      <t xml:space="preserve">
BESTE ARRAZOI 
BATZUENGATIK
EZEZTATUAK/
</t>
    </r>
    <r>
      <rPr>
        <sz val="11"/>
        <rFont val="Times New Roman"/>
        <family val="1"/>
      </rPr>
      <t xml:space="preserve">CANCELADOS
 POR OTRAS CAUSAS
</t>
    </r>
  </si>
  <si>
    <r>
      <rPr>
        <b/>
        <sz val="11"/>
        <rFont val="Times New Roman"/>
        <family val="1"/>
      </rPr>
      <t xml:space="preserve">EZEZTATUAK, 
GUZTIRA/
</t>
    </r>
    <r>
      <rPr>
        <sz val="11"/>
        <rFont val="Times New Roman"/>
        <family val="1"/>
      </rPr>
      <t xml:space="preserve">TOTAL  
CANCELADOS
</t>
    </r>
  </si>
  <si>
    <r>
      <rPr>
        <b/>
        <sz val="11"/>
        <rFont val="Times New Roman"/>
        <family val="1"/>
      </rPr>
      <t>GUZTIRA 2021/04/01ean</t>
    </r>
    <r>
      <rPr>
        <sz val="11"/>
        <rFont val="Times New Roman"/>
        <family val="1"/>
      </rPr>
      <t xml:space="preserve">
TOTAL A 01/04/2021
</t>
    </r>
  </si>
  <si>
    <r>
      <rPr>
        <b/>
        <sz val="11"/>
        <rFont val="Times New Roman"/>
        <family val="1"/>
      </rPr>
      <t>GUZTIRA 2021/06/30an</t>
    </r>
    <r>
      <rPr>
        <sz val="11"/>
        <rFont val="Times New Roman"/>
        <family val="1"/>
      </rPr>
      <t xml:space="preserve">
TOTAL A 30/06/2021
</t>
    </r>
  </si>
  <si>
    <r>
      <rPr>
        <b/>
        <sz val="11"/>
        <rFont val="Times New Roman"/>
        <family val="1"/>
      </rPr>
      <t>GUZTIRA 2021/07/01ean</t>
    </r>
    <r>
      <rPr>
        <sz val="11"/>
        <rFont val="Times New Roman"/>
        <family val="1"/>
      </rPr>
      <t xml:space="preserve">
TOTAL A 01/07/2021
</t>
    </r>
  </si>
  <si>
    <r>
      <rPr>
        <b/>
        <sz val="11"/>
        <rFont val="Times New Roman"/>
        <family val="1"/>
      </rPr>
      <t>GUZTIRA 2021/09/30an</t>
    </r>
    <r>
      <rPr>
        <sz val="11"/>
        <rFont val="Times New Roman"/>
        <family val="1"/>
      </rPr>
      <t xml:space="preserve">
TOTAL A 30/09/2021
</t>
    </r>
  </si>
  <si>
    <r>
      <t>TXOSTENAREN ALDIA: 2021/01/07etik 2021/09/30era</t>
    </r>
    <r>
      <rPr>
        <sz val="9"/>
        <rFont val="Times New Roman"/>
        <family val="1"/>
      </rPr>
      <t>/   
  PERIODO DEL INFORME: del 01/07/2021 al 30/09/2021</t>
    </r>
  </si>
  <si>
    <r>
      <t>TXOSTENAREN ALDIA: 2021/01/04etik 2021/06/30ra</t>
    </r>
    <r>
      <rPr>
        <sz val="9"/>
        <rFont val="Times New Roman"/>
        <family val="1"/>
      </rPr>
      <t>/   
  PERIODO DEL INFORME: del 01/04/2021 al 30/06/2021</t>
    </r>
  </si>
  <si>
    <r>
      <t>TXOSTENAREN ALDIA: 2021/01/01etik 2021/03/31ra</t>
    </r>
    <r>
      <rPr>
        <sz val="9"/>
        <rFont val="Times New Roman"/>
        <family val="1"/>
      </rPr>
      <t>/   
  PERIODO DEL INFORME: del 01/01/2021 al 31/03/2021</t>
    </r>
  </si>
  <si>
    <r>
      <rPr>
        <b/>
        <sz val="16"/>
        <rFont val="Times New Roman"/>
        <family val="1"/>
      </rPr>
      <t>ARABAKO FORU ALDUNDIAK EMANDAKO ABALAK</t>
    </r>
    <r>
      <rPr>
        <sz val="16"/>
        <rFont val="Times New Roman"/>
        <family val="1"/>
      </rPr>
      <t>/AVALES CONCEDIDOS POR LA DIPUTACIÓN FORAL DE ÁLAVA - 2021</t>
    </r>
  </si>
  <si>
    <r>
      <rPr>
        <b/>
        <sz val="11"/>
        <rFont val="Times New Roman"/>
        <family val="1"/>
      </rPr>
      <t>GUZTIRA 2021/01/01ean</t>
    </r>
    <r>
      <rPr>
        <sz val="11"/>
        <rFont val="Times New Roman"/>
        <family val="1"/>
      </rPr>
      <t xml:space="preserve">
TOTAL A 01/01/2021
</t>
    </r>
  </si>
  <si>
    <r>
      <rPr>
        <b/>
        <sz val="11"/>
        <rFont val="Times New Roman"/>
        <family val="1"/>
      </rPr>
      <t>GUZTIRA 2021/12/31an</t>
    </r>
    <r>
      <rPr>
        <sz val="11"/>
        <rFont val="Times New Roman"/>
        <family val="1"/>
      </rPr>
      <t xml:space="preserve">
TOTAL A 31/12/2021
</t>
    </r>
  </si>
  <si>
    <r>
      <rPr>
        <b/>
        <sz val="11"/>
        <rFont val="Times New Roman"/>
        <family val="1"/>
      </rPr>
      <t>GUZTIRA 2021/10/01ean</t>
    </r>
    <r>
      <rPr>
        <sz val="11"/>
        <rFont val="Times New Roman"/>
        <family val="1"/>
      </rPr>
      <t xml:space="preserve">
TOTAL A 01/10/2021
</t>
    </r>
  </si>
  <si>
    <r>
      <rPr>
        <b/>
        <sz val="11"/>
        <rFont val="Times New Roman"/>
        <family val="1"/>
      </rPr>
      <t>GUZTIRA 2021/03/31an</t>
    </r>
    <r>
      <rPr>
        <sz val="11"/>
        <rFont val="Times New Roman"/>
        <family val="1"/>
      </rPr>
      <t xml:space="preserve">
TOTAL A 31/03/2021
</t>
    </r>
  </si>
  <si>
    <r>
      <rPr>
        <b/>
        <sz val="9"/>
        <rFont val="Times New Roman"/>
        <family val="1"/>
      </rPr>
      <t xml:space="preserve">TXOSTENAREN ALDIA: 2021/10/01tik 2021/12/31ra/   </t>
    </r>
    <r>
      <rPr>
        <sz val="9"/>
        <rFont val="Times New Roman"/>
        <family val="1"/>
      </rPr>
      <t xml:space="preserve">
 PERIODO DEL INFORME: del 01/10/2021 al 31/12/2021</t>
    </r>
  </si>
  <si>
    <r>
      <t xml:space="preserve">
</t>
    </r>
    <r>
      <rPr>
        <b/>
        <sz val="11"/>
        <rFont val="Times New Roman"/>
        <family val="1"/>
      </rPr>
      <t xml:space="preserve">BESTE ARRAZOI 
BATZUENGATIK
EZEZTATUAK/
</t>
    </r>
    <r>
      <rPr>
        <sz val="11"/>
        <rFont val="Times New Roman"/>
        <family val="1"/>
      </rPr>
      <t xml:space="preserve">CANCELADOS
 POR OTRAS CAUSAS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</si>
</sst>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0" xfId="0" applyNumberFormat="1" applyFont="1"/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4" fontId="2" fillId="2" borderId="6" xfId="0" applyNumberFormat="1" applyFont="1" applyFill="1" applyBorder="1"/>
    <xf numFmtId="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4" fontId="1" fillId="3" borderId="2" xfId="0" applyNumberFormat="1" applyFont="1" applyFill="1" applyBorder="1"/>
    <xf numFmtId="4" fontId="2" fillId="3" borderId="6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0" fontId="7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25730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601075" y="352425"/>
          <a:ext cx="264795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4" y="465667"/>
          <a:ext cx="217105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85E671E7-6C8D-4114-A04D-212D56044E93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" name="Rectangle 7">
          <a:extLst>
            <a:ext uri="{FF2B5EF4-FFF2-40B4-BE49-F238E27FC236}">
              <a16:creationId xmlns:a16="http://schemas.microsoft.com/office/drawing/2014/main" id="{DCC92531-1283-4E6E-BC5C-3EBF3F16997F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1" name="Rectangle 7">
          <a:extLst>
            <a:ext uri="{FF2B5EF4-FFF2-40B4-BE49-F238E27FC236}">
              <a16:creationId xmlns:a16="http://schemas.microsoft.com/office/drawing/2014/main" id="{29F0D280-0F03-4A8B-82CD-88F134205346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E5073A40-3F60-4861-9C1F-3476575B4F83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24252FF4-DC18-42F3-8626-CA152AF98CC2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145CA2DD-141B-40A7-B364-B0668AAD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11115CB7-FF03-408E-80F7-ECCB71B5BA84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" name="Rectangle 7">
          <a:extLst>
            <a:ext uri="{FF2B5EF4-FFF2-40B4-BE49-F238E27FC236}">
              <a16:creationId xmlns:a16="http://schemas.microsoft.com/office/drawing/2014/main" id="{CB8A3781-4B9A-4886-A4ED-4FB3E69DD9F8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1" name="Rectangle 7">
          <a:extLst>
            <a:ext uri="{FF2B5EF4-FFF2-40B4-BE49-F238E27FC236}">
              <a16:creationId xmlns:a16="http://schemas.microsoft.com/office/drawing/2014/main" id="{BF23CC07-9CF5-4D65-9C64-F84DC5EE7BB5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2" name="Rectangle 7">
          <a:extLst>
            <a:ext uri="{FF2B5EF4-FFF2-40B4-BE49-F238E27FC236}">
              <a16:creationId xmlns:a16="http://schemas.microsoft.com/office/drawing/2014/main" id="{E81CF53D-0A1A-411E-9595-F733E71140BC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3" name="Rectangle 7">
          <a:extLst>
            <a:ext uri="{FF2B5EF4-FFF2-40B4-BE49-F238E27FC236}">
              <a16:creationId xmlns:a16="http://schemas.microsoft.com/office/drawing/2014/main" id="{899918D0-A687-45EA-B9B8-C91813EFFFF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2433F356-D216-421F-8406-6F6595805196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1ACF8E69-8CF6-495F-B3F3-826B8033F44E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40A9A37E-A360-49FC-830F-BA3F8388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08407FD0-71B1-4A57-AF78-C21B975CAC2A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71972B56-ACBA-45DB-9BBC-64BA61DFAE32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F5006755-7790-4E55-A9F1-A66734E1805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D930A0E-A890-4B17-86EF-9432C50D4B75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E36DF295-8CC0-42DC-9CD9-9A21932A21D9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" name="Rectangle 7">
          <a:extLst>
            <a:ext uri="{FF2B5EF4-FFF2-40B4-BE49-F238E27FC236}">
              <a16:creationId xmlns:a16="http://schemas.microsoft.com/office/drawing/2014/main" id="{70D12CF2-8B52-4F93-94DF-3553289A93EB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9B6203E9-1F08-4334-A517-EA35D20443EC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9B2F8E4E-C6B6-4DE9-B44E-6F313A33CB0D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95B3A0AB-1D60-4B21-88DD-201596E35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2" name="Rectangle 7">
          <a:extLst>
            <a:ext uri="{FF2B5EF4-FFF2-40B4-BE49-F238E27FC236}">
              <a16:creationId xmlns:a16="http://schemas.microsoft.com/office/drawing/2014/main" id="{2E950636-327B-4FBA-9537-33CFE45F392D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3" name="Rectangle 7">
          <a:extLst>
            <a:ext uri="{FF2B5EF4-FFF2-40B4-BE49-F238E27FC236}">
              <a16:creationId xmlns:a16="http://schemas.microsoft.com/office/drawing/2014/main" id="{3690DDCB-A169-4426-96EF-C96CE8E2C578}"/>
            </a:ext>
          </a:extLst>
        </xdr:cNvPr>
        <xdr:cNvSpPr>
          <a:spLocks noChangeArrowheads="1"/>
        </xdr:cNvSpPr>
      </xdr:nvSpPr>
      <xdr:spPr bwMode="auto">
        <a:xfrm>
          <a:off x="0" y="2952750"/>
          <a:ext cx="15392400" cy="600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4" name="Rectangle 7">
          <a:extLst>
            <a:ext uri="{FF2B5EF4-FFF2-40B4-BE49-F238E27FC236}">
              <a16:creationId xmlns:a16="http://schemas.microsoft.com/office/drawing/2014/main" id="{B89482AC-6BC7-4B46-BD75-24DDF7BC34D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5" name="Rectangle 7">
          <a:extLst>
            <a:ext uri="{FF2B5EF4-FFF2-40B4-BE49-F238E27FC236}">
              <a16:creationId xmlns:a16="http://schemas.microsoft.com/office/drawing/2014/main" id="{E19E36CE-B9F0-4567-8BE5-A348B2AEBC3D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6" name="Rectangle 7">
          <a:extLst>
            <a:ext uri="{FF2B5EF4-FFF2-40B4-BE49-F238E27FC236}">
              <a16:creationId xmlns:a16="http://schemas.microsoft.com/office/drawing/2014/main" id="{2A8ABFB6-568C-4647-8381-8120B1CFD19A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FE4AA67F-2AC8-41D9-91DD-B8F68D4DE46D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8" name="Rectangle 7">
          <a:extLst>
            <a:ext uri="{FF2B5EF4-FFF2-40B4-BE49-F238E27FC236}">
              <a16:creationId xmlns:a16="http://schemas.microsoft.com/office/drawing/2014/main" id="{3ABD481A-2247-447D-B805-BAD942D3F869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2:L31"/>
  <sheetViews>
    <sheetView topLeftCell="B13" zoomScale="90" zoomScaleNormal="90" workbookViewId="0">
      <selection activeCell="I29" sqref="I29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22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I14" s="17"/>
      <c r="J14" s="17"/>
      <c r="K14" s="17"/>
    </row>
    <row r="15" spans="1:11" s="13" customFormat="1" ht="47.25" customHeight="1" x14ac:dyDescent="0.2">
      <c r="G15" s="18" t="s">
        <v>21</v>
      </c>
      <c r="H15" s="19"/>
      <c r="I15" s="19"/>
      <c r="J15" s="19"/>
    </row>
    <row r="16" spans="1:11" s="11" customFormat="1" ht="27" customHeight="1" x14ac:dyDescent="0.2">
      <c r="A16" s="20" t="s">
        <v>6</v>
      </c>
      <c r="B16" s="20" t="s">
        <v>7</v>
      </c>
      <c r="C16" s="23" t="s">
        <v>8</v>
      </c>
      <c r="D16" s="23" t="s">
        <v>9</v>
      </c>
      <c r="E16" s="23" t="s">
        <v>10</v>
      </c>
      <c r="F16" s="23" t="s">
        <v>23</v>
      </c>
      <c r="G16" s="30" t="s">
        <v>11</v>
      </c>
      <c r="H16" s="30" t="s">
        <v>12</v>
      </c>
      <c r="I16" s="33" t="s">
        <v>13</v>
      </c>
      <c r="J16" s="30" t="s">
        <v>14</v>
      </c>
      <c r="K16" s="23" t="s">
        <v>26</v>
      </c>
    </row>
    <row r="17" spans="1:12" s="11" customFormat="1" ht="27" customHeight="1" x14ac:dyDescent="0.2">
      <c r="A17" s="21"/>
      <c r="B17" s="21"/>
      <c r="C17" s="24"/>
      <c r="D17" s="26"/>
      <c r="E17" s="26"/>
      <c r="F17" s="28"/>
      <c r="G17" s="31"/>
      <c r="H17" s="31"/>
      <c r="I17" s="34"/>
      <c r="J17" s="36"/>
      <c r="K17" s="28"/>
    </row>
    <row r="18" spans="1:12" s="11" customFormat="1" ht="27.75" customHeight="1" x14ac:dyDescent="0.2">
      <c r="A18" s="22"/>
      <c r="B18" s="22"/>
      <c r="C18" s="25"/>
      <c r="D18" s="27"/>
      <c r="E18" s="27"/>
      <c r="F18" s="29"/>
      <c r="G18" s="32"/>
      <c r="H18" s="32"/>
      <c r="I18" s="35"/>
      <c r="J18" s="37"/>
      <c r="K18" s="29"/>
    </row>
    <row r="19" spans="1:12" ht="29.25" customHeight="1" x14ac:dyDescent="0.25">
      <c r="A19" s="2" t="s">
        <v>5</v>
      </c>
      <c r="B19" s="9" t="s">
        <v>3</v>
      </c>
      <c r="C19" s="10">
        <v>42132</v>
      </c>
      <c r="D19" s="10">
        <v>46515</v>
      </c>
      <c r="E19" s="3" t="s">
        <v>0</v>
      </c>
      <c r="F19" s="3">
        <v>2642281.8799999985</v>
      </c>
      <c r="G19" s="14">
        <v>0</v>
      </c>
      <c r="H19" s="14">
        <v>0</v>
      </c>
      <c r="I19" s="14">
        <f>+F19-K19</f>
        <v>101626.2200000002</v>
      </c>
      <c r="J19" s="14">
        <f>+I19+H19</f>
        <v>101626.2200000002</v>
      </c>
      <c r="K19" s="4">
        <v>2540655.6599999983</v>
      </c>
    </row>
    <row r="20" spans="1:12" ht="29.25" customHeight="1" x14ac:dyDescent="0.25">
      <c r="A20" s="2" t="s">
        <v>5</v>
      </c>
      <c r="B20" s="9" t="s">
        <v>3</v>
      </c>
      <c r="C20" s="10">
        <v>42689</v>
      </c>
      <c r="D20" s="10">
        <v>44515</v>
      </c>
      <c r="E20" s="3" t="s">
        <v>0</v>
      </c>
      <c r="F20" s="3">
        <v>153223.09999999986</v>
      </c>
      <c r="G20" s="14">
        <v>0</v>
      </c>
      <c r="H20" s="14">
        <v>0</v>
      </c>
      <c r="I20" s="14">
        <f>+F20-K20</f>
        <v>38269.859999999855</v>
      </c>
      <c r="J20" s="14">
        <f t="shared" ref="J20:J22" si="0">+I20</f>
        <v>38269.859999999855</v>
      </c>
      <c r="K20" s="4">
        <v>114953.24</v>
      </c>
      <c r="L20" s="5"/>
    </row>
    <row r="21" spans="1:12" ht="29.25" customHeight="1" x14ac:dyDescent="0.25">
      <c r="A21" s="2" t="s">
        <v>1</v>
      </c>
      <c r="B21" s="9" t="s">
        <v>4</v>
      </c>
      <c r="C21" s="10">
        <v>39561</v>
      </c>
      <c r="D21" s="10">
        <v>48487</v>
      </c>
      <c r="E21" s="3" t="s">
        <v>0</v>
      </c>
      <c r="F21" s="3">
        <v>12000000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12000000</v>
      </c>
    </row>
    <row r="22" spans="1:12" ht="29.25" customHeight="1" x14ac:dyDescent="0.25">
      <c r="A22" s="2" t="s">
        <v>1</v>
      </c>
      <c r="B22" s="9" t="s">
        <v>4</v>
      </c>
      <c r="C22" s="10">
        <v>40540</v>
      </c>
      <c r="D22" s="10">
        <v>48941</v>
      </c>
      <c r="E22" s="3" t="s">
        <v>0</v>
      </c>
      <c r="F22" s="3">
        <v>9636000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4">
        <v>9636000</v>
      </c>
    </row>
    <row r="23" spans="1:12" s="12" customFormat="1" ht="31.5" customHeight="1" x14ac:dyDescent="0.25">
      <c r="A23" s="6" t="s">
        <v>2</v>
      </c>
      <c r="B23" s="8"/>
      <c r="C23" s="8"/>
      <c r="D23" s="8"/>
      <c r="E23" s="8"/>
      <c r="F23" s="8">
        <f>SUM(F19:F22)</f>
        <v>24431504.979999997</v>
      </c>
      <c r="G23" s="15">
        <f t="shared" ref="G23:H23" si="1">SUM(G19:G22)</f>
        <v>0</v>
      </c>
      <c r="H23" s="15">
        <f t="shared" si="1"/>
        <v>0</v>
      </c>
      <c r="I23" s="15">
        <f>SUM(I19:I22)</f>
        <v>139896.08000000007</v>
      </c>
      <c r="J23" s="15">
        <f>SUM(J19:J22)</f>
        <v>139896.08000000007</v>
      </c>
      <c r="K23" s="8">
        <f>SUM(K19:K22)</f>
        <v>24291608.899999999</v>
      </c>
    </row>
    <row r="24" spans="1:12" ht="19.5" customHeight="1" x14ac:dyDescent="0.25">
      <c r="B24" s="5"/>
      <c r="C24" s="5"/>
      <c r="D24" s="5"/>
      <c r="E24" s="5"/>
      <c r="J24" s="5"/>
    </row>
    <row r="25" spans="1:12" ht="19.5" customHeight="1" x14ac:dyDescent="0.25">
      <c r="B25" s="5"/>
      <c r="C25" s="5"/>
      <c r="D25" s="5"/>
      <c r="E25" s="5"/>
    </row>
    <row r="26" spans="1:12" ht="19.5" customHeight="1" x14ac:dyDescent="0.25">
      <c r="B26" s="5"/>
      <c r="C26" s="5"/>
      <c r="D26" s="5"/>
      <c r="E26" s="5"/>
    </row>
    <row r="27" spans="1:12" ht="19.5" customHeight="1" x14ac:dyDescent="0.25">
      <c r="B27" s="5"/>
      <c r="C27" s="5"/>
      <c r="D27" s="5"/>
      <c r="E27" s="5"/>
      <c r="H27" s="5"/>
      <c r="I27" s="5"/>
    </row>
    <row r="28" spans="1:12" x14ac:dyDescent="0.25">
      <c r="B28" s="5"/>
      <c r="C28" s="5"/>
      <c r="D28" s="5"/>
      <c r="E28" s="5"/>
      <c r="I28" s="5"/>
    </row>
    <row r="29" spans="1:12" x14ac:dyDescent="0.25">
      <c r="B29" s="5"/>
      <c r="C29" s="5"/>
      <c r="D29" s="5"/>
      <c r="E29" s="5"/>
    </row>
    <row r="31" spans="1:12" x14ac:dyDescent="0.25">
      <c r="I31" s="5"/>
    </row>
  </sheetData>
  <mergeCells count="14">
    <mergeCell ref="A12:K12"/>
    <mergeCell ref="I14:K14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7164-31DE-43F6-88BD-64A3C6722730}">
  <dimension ref="A12:M31"/>
  <sheetViews>
    <sheetView topLeftCell="B13" zoomScale="90" zoomScaleNormal="90" workbookViewId="0">
      <selection activeCell="F19" sqref="F19:F22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22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I14" s="17"/>
      <c r="J14" s="17"/>
      <c r="K14" s="17"/>
    </row>
    <row r="15" spans="1:11" s="13" customFormat="1" ht="47.25" customHeight="1" x14ac:dyDescent="0.2">
      <c r="G15" s="18" t="s">
        <v>20</v>
      </c>
      <c r="H15" s="19"/>
      <c r="I15" s="19"/>
      <c r="J15" s="19"/>
    </row>
    <row r="16" spans="1:11" s="11" customFormat="1" ht="27" customHeight="1" x14ac:dyDescent="0.2">
      <c r="A16" s="20" t="s">
        <v>6</v>
      </c>
      <c r="B16" s="20" t="s">
        <v>7</v>
      </c>
      <c r="C16" s="23" t="s">
        <v>8</v>
      </c>
      <c r="D16" s="23" t="s">
        <v>9</v>
      </c>
      <c r="E16" s="23" t="s">
        <v>10</v>
      </c>
      <c r="F16" s="23" t="s">
        <v>15</v>
      </c>
      <c r="G16" s="30" t="s">
        <v>11</v>
      </c>
      <c r="H16" s="30" t="s">
        <v>12</v>
      </c>
      <c r="I16" s="33" t="s">
        <v>13</v>
      </c>
      <c r="J16" s="30" t="s">
        <v>14</v>
      </c>
      <c r="K16" s="23" t="s">
        <v>16</v>
      </c>
    </row>
    <row r="17" spans="1:13" s="11" customFormat="1" ht="27" customHeight="1" x14ac:dyDescent="0.2">
      <c r="A17" s="21"/>
      <c r="B17" s="21"/>
      <c r="C17" s="24"/>
      <c r="D17" s="26"/>
      <c r="E17" s="26"/>
      <c r="F17" s="28"/>
      <c r="G17" s="31"/>
      <c r="H17" s="31"/>
      <c r="I17" s="34"/>
      <c r="J17" s="36"/>
      <c r="K17" s="28"/>
    </row>
    <row r="18" spans="1:13" s="11" customFormat="1" ht="27.75" customHeight="1" x14ac:dyDescent="0.2">
      <c r="A18" s="22"/>
      <c r="B18" s="22"/>
      <c r="C18" s="25"/>
      <c r="D18" s="27"/>
      <c r="E18" s="27"/>
      <c r="F18" s="29"/>
      <c r="G18" s="32"/>
      <c r="H18" s="32"/>
      <c r="I18" s="35"/>
      <c r="J18" s="37"/>
      <c r="K18" s="29"/>
    </row>
    <row r="19" spans="1:13" ht="29.25" customHeight="1" x14ac:dyDescent="0.25">
      <c r="A19" s="2" t="s">
        <v>5</v>
      </c>
      <c r="B19" s="9" t="s">
        <v>3</v>
      </c>
      <c r="C19" s="10">
        <v>42132</v>
      </c>
      <c r="D19" s="10">
        <v>46515</v>
      </c>
      <c r="E19" s="3" t="s">
        <v>0</v>
      </c>
      <c r="F19" s="4">
        <v>2540655.6599999983</v>
      </c>
      <c r="G19" s="14">
        <v>0</v>
      </c>
      <c r="H19" s="14">
        <v>0</v>
      </c>
      <c r="I19" s="14">
        <v>101626.22</v>
      </c>
      <c r="J19" s="14">
        <f>+I19+H19</f>
        <v>101626.22</v>
      </c>
      <c r="K19" s="4">
        <f>F19-J19</f>
        <v>2439029.4399999981</v>
      </c>
    </row>
    <row r="20" spans="1:13" ht="29.25" customHeight="1" x14ac:dyDescent="0.25">
      <c r="A20" s="2" t="s">
        <v>5</v>
      </c>
      <c r="B20" s="9" t="s">
        <v>3</v>
      </c>
      <c r="C20" s="10">
        <v>42689</v>
      </c>
      <c r="D20" s="10">
        <v>44515</v>
      </c>
      <c r="E20" s="3" t="s">
        <v>0</v>
      </c>
      <c r="F20" s="4">
        <v>114953.24</v>
      </c>
      <c r="G20" s="14">
        <v>0</v>
      </c>
      <c r="H20" s="14">
        <v>0</v>
      </c>
      <c r="I20" s="14">
        <v>38293.77000000015</v>
      </c>
      <c r="J20" s="14">
        <f t="shared" ref="J20:J22" si="0">+I20</f>
        <v>38293.77000000015</v>
      </c>
      <c r="K20" s="4">
        <f>F20-J20</f>
        <v>76659.469999999856</v>
      </c>
      <c r="M20" s="5"/>
    </row>
    <row r="21" spans="1:13" ht="29.25" customHeight="1" x14ac:dyDescent="0.25">
      <c r="A21" s="2" t="s">
        <v>1</v>
      </c>
      <c r="B21" s="9" t="s">
        <v>4</v>
      </c>
      <c r="C21" s="10">
        <v>39561</v>
      </c>
      <c r="D21" s="10">
        <v>48487</v>
      </c>
      <c r="E21" s="3" t="s">
        <v>0</v>
      </c>
      <c r="F21" s="4">
        <v>12000000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f t="shared" ref="K21:K22" si="1">F21-J21</f>
        <v>12000000</v>
      </c>
    </row>
    <row r="22" spans="1:13" ht="29.25" customHeight="1" x14ac:dyDescent="0.25">
      <c r="A22" s="2" t="s">
        <v>1</v>
      </c>
      <c r="B22" s="9" t="s">
        <v>4</v>
      </c>
      <c r="C22" s="10">
        <v>40540</v>
      </c>
      <c r="D22" s="10">
        <v>48941</v>
      </c>
      <c r="E22" s="3" t="s">
        <v>0</v>
      </c>
      <c r="F22" s="4">
        <v>9636000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4">
        <f t="shared" si="1"/>
        <v>9636000</v>
      </c>
    </row>
    <row r="23" spans="1:13" s="12" customFormat="1" ht="31.5" customHeight="1" x14ac:dyDescent="0.25">
      <c r="A23" s="6" t="s">
        <v>2</v>
      </c>
      <c r="B23" s="8"/>
      <c r="C23" s="8"/>
      <c r="D23" s="8"/>
      <c r="E23" s="8"/>
      <c r="F23" s="8">
        <f>SUM(F19:F22)</f>
        <v>24291608.899999999</v>
      </c>
      <c r="G23" s="15">
        <f t="shared" ref="G23:H23" si="2">SUM(G19:G22)</f>
        <v>0</v>
      </c>
      <c r="H23" s="15">
        <f t="shared" si="2"/>
        <v>0</v>
      </c>
      <c r="I23" s="15">
        <f>SUM(I19:I22)</f>
        <v>139919.99000000017</v>
      </c>
      <c r="J23" s="15">
        <f>SUM(J19:J22)</f>
        <v>139919.99000000017</v>
      </c>
      <c r="K23" s="8">
        <f>SUM(K19:K22)</f>
        <v>24151688.909999996</v>
      </c>
    </row>
    <row r="24" spans="1:13" ht="19.5" customHeight="1" x14ac:dyDescent="0.25">
      <c r="B24" s="5"/>
      <c r="C24" s="5"/>
      <c r="D24" s="5"/>
      <c r="E24" s="5"/>
      <c r="K24" s="5"/>
    </row>
    <row r="25" spans="1:13" ht="19.5" customHeight="1" x14ac:dyDescent="0.25">
      <c r="B25" s="5"/>
      <c r="C25" s="5"/>
      <c r="D25" s="5"/>
      <c r="E25" s="5"/>
    </row>
    <row r="26" spans="1:13" ht="19.5" customHeight="1" x14ac:dyDescent="0.25">
      <c r="B26" s="5"/>
      <c r="C26" s="5"/>
      <c r="D26" s="5"/>
      <c r="E26" s="5"/>
      <c r="I26" s="5"/>
    </row>
    <row r="27" spans="1:13" ht="19.5" customHeight="1" x14ac:dyDescent="0.25">
      <c r="B27" s="5"/>
      <c r="C27" s="5"/>
      <c r="D27" s="5"/>
      <c r="E27" s="5"/>
      <c r="H27" s="5"/>
      <c r="I27" s="5"/>
    </row>
    <row r="28" spans="1:13" x14ac:dyDescent="0.25">
      <c r="B28" s="5"/>
      <c r="C28" s="5"/>
      <c r="D28" s="5"/>
      <c r="E28" s="5"/>
      <c r="I28" s="5"/>
    </row>
    <row r="29" spans="1:13" x14ac:dyDescent="0.25">
      <c r="B29" s="5"/>
      <c r="C29" s="5"/>
      <c r="D29" s="5"/>
      <c r="E29" s="5"/>
    </row>
    <row r="31" spans="1:13" x14ac:dyDescent="0.25">
      <c r="I31" s="5"/>
    </row>
  </sheetData>
  <mergeCells count="14">
    <mergeCell ref="H16:H18"/>
    <mergeCell ref="I16:I18"/>
    <mergeCell ref="J16:J18"/>
    <mergeCell ref="K16:K18"/>
    <mergeCell ref="A12:K12"/>
    <mergeCell ref="I14:K14"/>
    <mergeCell ref="G15:J15"/>
    <mergeCell ref="A16:A18"/>
    <mergeCell ref="B16:B18"/>
    <mergeCell ref="C16:C18"/>
    <mergeCell ref="D16:D18"/>
    <mergeCell ref="E16:E18"/>
    <mergeCell ref="F16:F18"/>
    <mergeCell ref="G16:G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DF06-0DF4-48F6-991C-C618B946C2A2}">
  <dimension ref="A12:L31"/>
  <sheetViews>
    <sheetView topLeftCell="B10" zoomScale="90" zoomScaleNormal="90" workbookViewId="0">
      <selection activeCell="A12" sqref="A12:K12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22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3.5" customHeight="1" x14ac:dyDescent="0.25"/>
    <row r="14" spans="1:11" ht="18.75" hidden="1" x14ac:dyDescent="0.3">
      <c r="I14" s="17"/>
      <c r="J14" s="17"/>
      <c r="K14" s="17"/>
    </row>
    <row r="15" spans="1:11" ht="29.25" customHeight="1" x14ac:dyDescent="0.25">
      <c r="A15" s="13"/>
      <c r="B15" s="13"/>
      <c r="C15" s="13"/>
      <c r="D15" s="13"/>
      <c r="E15" s="13"/>
      <c r="F15" s="13"/>
      <c r="G15" s="18" t="s">
        <v>19</v>
      </c>
      <c r="H15" s="19"/>
      <c r="I15" s="19"/>
      <c r="J15" s="19"/>
      <c r="K15" s="13"/>
    </row>
    <row r="16" spans="1:11" s="11" customFormat="1" ht="27" customHeight="1" x14ac:dyDescent="0.2">
      <c r="A16" s="20" t="s">
        <v>6</v>
      </c>
      <c r="B16" s="20" t="s">
        <v>7</v>
      </c>
      <c r="C16" s="23" t="s">
        <v>8</v>
      </c>
      <c r="D16" s="23" t="s">
        <v>9</v>
      </c>
      <c r="E16" s="23" t="s">
        <v>10</v>
      </c>
      <c r="F16" s="23" t="s">
        <v>17</v>
      </c>
      <c r="G16" s="30" t="s">
        <v>11</v>
      </c>
      <c r="H16" s="30" t="s">
        <v>12</v>
      </c>
      <c r="I16" s="33" t="s">
        <v>13</v>
      </c>
      <c r="J16" s="30" t="s">
        <v>14</v>
      </c>
      <c r="K16" s="23" t="s">
        <v>18</v>
      </c>
    </row>
    <row r="17" spans="1:12" s="11" customFormat="1" ht="27" customHeight="1" x14ac:dyDescent="0.2">
      <c r="A17" s="21"/>
      <c r="B17" s="21"/>
      <c r="C17" s="24"/>
      <c r="D17" s="26"/>
      <c r="E17" s="26"/>
      <c r="F17" s="28"/>
      <c r="G17" s="31"/>
      <c r="H17" s="31"/>
      <c r="I17" s="34"/>
      <c r="J17" s="36"/>
      <c r="K17" s="28"/>
    </row>
    <row r="18" spans="1:12" s="11" customFormat="1" ht="27" customHeight="1" x14ac:dyDescent="0.2">
      <c r="A18" s="22"/>
      <c r="B18" s="22"/>
      <c r="C18" s="25"/>
      <c r="D18" s="27"/>
      <c r="E18" s="27"/>
      <c r="F18" s="29"/>
      <c r="G18" s="32"/>
      <c r="H18" s="32"/>
      <c r="I18" s="35"/>
      <c r="J18" s="37"/>
      <c r="K18" s="29"/>
    </row>
    <row r="19" spans="1:12" ht="29.25" customHeight="1" x14ac:dyDescent="0.25">
      <c r="A19" s="2" t="s">
        <v>5</v>
      </c>
      <c r="B19" s="9" t="s">
        <v>3</v>
      </c>
      <c r="C19" s="10">
        <v>42132</v>
      </c>
      <c r="D19" s="10">
        <v>46515</v>
      </c>
      <c r="E19" s="3" t="s">
        <v>0</v>
      </c>
      <c r="F19" s="3">
        <v>2439029.4399999981</v>
      </c>
      <c r="G19" s="14">
        <v>0</v>
      </c>
      <c r="H19" s="14">
        <v>0</v>
      </c>
      <c r="I19" s="14">
        <f>+F19-K19</f>
        <v>101626.2200000002</v>
      </c>
      <c r="J19" s="14">
        <f>+I19+H19</f>
        <v>101626.2200000002</v>
      </c>
      <c r="K19" s="4">
        <v>2337403.2199999979</v>
      </c>
      <c r="L19" s="5"/>
    </row>
    <row r="20" spans="1:12" ht="29.25" customHeight="1" x14ac:dyDescent="0.25">
      <c r="A20" s="2" t="s">
        <v>5</v>
      </c>
      <c r="B20" s="9" t="s">
        <v>3</v>
      </c>
      <c r="C20" s="10">
        <v>42689</v>
      </c>
      <c r="D20" s="10">
        <v>44515</v>
      </c>
      <c r="E20" s="3" t="s">
        <v>0</v>
      </c>
      <c r="F20" s="3">
        <v>76659.469999999856</v>
      </c>
      <c r="G20" s="14">
        <v>0</v>
      </c>
      <c r="H20" s="14">
        <v>0</v>
      </c>
      <c r="I20" s="14">
        <f>+F20-K20</f>
        <v>38317.71</v>
      </c>
      <c r="J20" s="14">
        <f t="shared" ref="J20:J22" si="0">+I20</f>
        <v>38317.71</v>
      </c>
      <c r="K20" s="4">
        <v>38341.759999999857</v>
      </c>
      <c r="L20" s="5"/>
    </row>
    <row r="21" spans="1:12" ht="29.25" customHeight="1" x14ac:dyDescent="0.25">
      <c r="A21" s="2" t="s">
        <v>1</v>
      </c>
      <c r="B21" s="9" t="s">
        <v>4</v>
      </c>
      <c r="C21" s="10">
        <v>39561</v>
      </c>
      <c r="D21" s="10">
        <v>48487</v>
      </c>
      <c r="E21" s="3" t="s">
        <v>0</v>
      </c>
      <c r="F21" s="3">
        <v>12000000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12000000</v>
      </c>
      <c r="L21" s="5"/>
    </row>
    <row r="22" spans="1:12" ht="29.25" customHeight="1" x14ac:dyDescent="0.25">
      <c r="A22" s="2" t="s">
        <v>1</v>
      </c>
      <c r="B22" s="9" t="s">
        <v>4</v>
      </c>
      <c r="C22" s="10">
        <v>40540</v>
      </c>
      <c r="D22" s="10">
        <v>48941</v>
      </c>
      <c r="E22" s="3" t="s">
        <v>0</v>
      </c>
      <c r="F22" s="3">
        <v>9636000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4">
        <v>9636000</v>
      </c>
      <c r="L22" s="5"/>
    </row>
    <row r="23" spans="1:12" s="12" customFormat="1" ht="31.5" customHeight="1" x14ac:dyDescent="0.25">
      <c r="A23" s="6" t="s">
        <v>2</v>
      </c>
      <c r="B23" s="8"/>
      <c r="C23" s="8"/>
      <c r="D23" s="8"/>
      <c r="E23" s="8"/>
      <c r="F23" s="8">
        <v>24151688.909999996</v>
      </c>
      <c r="G23" s="15">
        <f t="shared" ref="G23:H23" si="1">SUM(G19:G22)</f>
        <v>0</v>
      </c>
      <c r="H23" s="15">
        <f t="shared" si="1"/>
        <v>0</v>
      </c>
      <c r="I23" s="15">
        <f>SUM(I19:I22)</f>
        <v>139943.9300000002</v>
      </c>
      <c r="J23" s="15">
        <f>SUM(J19:J22)</f>
        <v>139943.9300000002</v>
      </c>
      <c r="K23" s="8">
        <v>24011744.979999997</v>
      </c>
      <c r="L23" s="5"/>
    </row>
    <row r="24" spans="1:12" ht="19.5" customHeight="1" x14ac:dyDescent="0.25">
      <c r="B24" s="5"/>
      <c r="C24" s="5"/>
      <c r="D24" s="5"/>
      <c r="E24" s="5"/>
    </row>
    <row r="25" spans="1:12" ht="19.5" customHeight="1" x14ac:dyDescent="0.25">
      <c r="B25" s="5"/>
      <c r="C25" s="5"/>
      <c r="D25" s="5"/>
      <c r="E25" s="5"/>
    </row>
    <row r="26" spans="1:12" ht="19.5" customHeight="1" x14ac:dyDescent="0.25">
      <c r="B26" s="5"/>
      <c r="C26" s="5"/>
      <c r="D26" s="5"/>
      <c r="E26" s="5"/>
    </row>
    <row r="27" spans="1:12" ht="19.5" customHeight="1" x14ac:dyDescent="0.25">
      <c r="B27" s="5"/>
      <c r="C27" s="5"/>
      <c r="D27" s="5"/>
      <c r="E27" s="5"/>
      <c r="H27" s="5"/>
      <c r="I27" s="5"/>
    </row>
    <row r="28" spans="1:12" x14ac:dyDescent="0.25">
      <c r="B28" s="5"/>
      <c r="C28" s="5"/>
      <c r="D28" s="5"/>
      <c r="E28" s="5"/>
      <c r="I28" s="5"/>
    </row>
    <row r="29" spans="1:12" x14ac:dyDescent="0.25">
      <c r="B29" s="5"/>
      <c r="C29" s="5"/>
      <c r="D29" s="5"/>
      <c r="E29" s="5"/>
    </row>
    <row r="31" spans="1:12" x14ac:dyDescent="0.25">
      <c r="I31" s="5"/>
    </row>
  </sheetData>
  <mergeCells count="14">
    <mergeCell ref="H16:H18"/>
    <mergeCell ref="I16:I18"/>
    <mergeCell ref="J16:J18"/>
    <mergeCell ref="K16:K18"/>
    <mergeCell ref="A12:K12"/>
    <mergeCell ref="I14:K14"/>
    <mergeCell ref="G15:J15"/>
    <mergeCell ref="A16:A18"/>
    <mergeCell ref="B16:B18"/>
    <mergeCell ref="C16:C18"/>
    <mergeCell ref="D16:D18"/>
    <mergeCell ref="E16:E18"/>
    <mergeCell ref="F16:F18"/>
    <mergeCell ref="G16:G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6F5C-EBA5-4F38-A181-B03D04931269}">
  <dimension ref="A12:L31"/>
  <sheetViews>
    <sheetView tabSelected="1" topLeftCell="B9" zoomScale="90" zoomScaleNormal="90" workbookViewId="0">
      <selection activeCell="G23" sqref="G23:J23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22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5" spans="1:11" s="13" customFormat="1" ht="47.25" customHeight="1" x14ac:dyDescent="0.2">
      <c r="G15" s="38" t="s">
        <v>27</v>
      </c>
      <c r="H15" s="19"/>
      <c r="I15" s="19"/>
      <c r="J15" s="19"/>
    </row>
    <row r="16" spans="1:11" s="11" customFormat="1" ht="27" customHeight="1" x14ac:dyDescent="0.2">
      <c r="A16" s="39" t="s">
        <v>6</v>
      </c>
      <c r="B16" s="39" t="s">
        <v>7</v>
      </c>
      <c r="C16" s="24" t="s">
        <v>8</v>
      </c>
      <c r="D16" s="24" t="s">
        <v>9</v>
      </c>
      <c r="E16" s="24" t="s">
        <v>10</v>
      </c>
      <c r="F16" s="24" t="s">
        <v>25</v>
      </c>
      <c r="G16" s="30" t="s">
        <v>11</v>
      </c>
      <c r="H16" s="30" t="s">
        <v>12</v>
      </c>
      <c r="I16" s="33" t="s">
        <v>28</v>
      </c>
      <c r="J16" s="30" t="s">
        <v>14</v>
      </c>
      <c r="K16" s="23" t="s">
        <v>24</v>
      </c>
    </row>
    <row r="17" spans="1:12" s="11" customFormat="1" ht="27" customHeight="1" x14ac:dyDescent="0.2">
      <c r="A17" s="21"/>
      <c r="B17" s="21"/>
      <c r="C17" s="24"/>
      <c r="D17" s="26"/>
      <c r="E17" s="26"/>
      <c r="F17" s="28"/>
      <c r="G17" s="31"/>
      <c r="H17" s="31"/>
      <c r="I17" s="34"/>
      <c r="J17" s="31"/>
      <c r="K17" s="28"/>
    </row>
    <row r="18" spans="1:12" s="11" customFormat="1" ht="27.75" customHeight="1" x14ac:dyDescent="0.2">
      <c r="A18" s="22"/>
      <c r="B18" s="22"/>
      <c r="C18" s="25"/>
      <c r="D18" s="27"/>
      <c r="E18" s="27"/>
      <c r="F18" s="29"/>
      <c r="G18" s="32"/>
      <c r="H18" s="32"/>
      <c r="I18" s="35"/>
      <c r="J18" s="32"/>
      <c r="K18" s="29"/>
    </row>
    <row r="19" spans="1:12" ht="29.25" customHeight="1" x14ac:dyDescent="0.25">
      <c r="A19" s="2" t="s">
        <v>5</v>
      </c>
      <c r="B19" s="9" t="s">
        <v>3</v>
      </c>
      <c r="C19" s="10">
        <v>42132</v>
      </c>
      <c r="D19" s="10">
        <v>46515</v>
      </c>
      <c r="E19" s="3" t="s">
        <v>0</v>
      </c>
      <c r="F19" s="4">
        <v>2337403.2199999979</v>
      </c>
      <c r="G19" s="14">
        <v>0</v>
      </c>
      <c r="H19" s="14">
        <v>0</v>
      </c>
      <c r="I19" s="14">
        <f>+F19-K19</f>
        <v>101626.2200000002</v>
      </c>
      <c r="J19" s="14">
        <f>+I19+H19</f>
        <v>101626.2200000002</v>
      </c>
      <c r="K19" s="4">
        <v>2235776.9999999977</v>
      </c>
      <c r="L19" s="5"/>
    </row>
    <row r="20" spans="1:12" ht="29.25" customHeight="1" x14ac:dyDescent="0.25">
      <c r="A20" s="2" t="s">
        <v>5</v>
      </c>
      <c r="B20" s="9" t="s">
        <v>3</v>
      </c>
      <c r="C20" s="10">
        <v>42689</v>
      </c>
      <c r="D20" s="10">
        <v>44515</v>
      </c>
      <c r="E20" s="3" t="s">
        <v>0</v>
      </c>
      <c r="F20" s="4">
        <v>38341.759999999857</v>
      </c>
      <c r="G20" s="14">
        <v>0</v>
      </c>
      <c r="H20" s="14">
        <v>0</v>
      </c>
      <c r="I20" s="14">
        <f>+F20-K20</f>
        <v>38341.759999999857</v>
      </c>
      <c r="J20" s="14">
        <f t="shared" ref="J20:J22" si="0">+I20</f>
        <v>38341.759999999857</v>
      </c>
      <c r="K20" s="4">
        <v>0</v>
      </c>
      <c r="L20" s="5"/>
    </row>
    <row r="21" spans="1:12" ht="29.25" customHeight="1" x14ac:dyDescent="0.25">
      <c r="A21" s="2" t="s">
        <v>1</v>
      </c>
      <c r="B21" s="9" t="s">
        <v>4</v>
      </c>
      <c r="C21" s="10">
        <v>39561</v>
      </c>
      <c r="D21" s="10">
        <v>48487</v>
      </c>
      <c r="E21" s="3" t="s">
        <v>0</v>
      </c>
      <c r="F21" s="4">
        <v>12000000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12000000</v>
      </c>
      <c r="L21" s="5"/>
    </row>
    <row r="22" spans="1:12" ht="29.25" customHeight="1" x14ac:dyDescent="0.25">
      <c r="A22" s="2" t="s">
        <v>1</v>
      </c>
      <c r="B22" s="9" t="s">
        <v>4</v>
      </c>
      <c r="C22" s="10">
        <v>40540</v>
      </c>
      <c r="D22" s="10">
        <v>48941</v>
      </c>
      <c r="E22" s="3" t="s">
        <v>0</v>
      </c>
      <c r="F22" s="4">
        <v>9636000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4">
        <v>9636000</v>
      </c>
      <c r="L22" s="5"/>
    </row>
    <row r="23" spans="1:12" s="12" customFormat="1" ht="31.5" customHeight="1" x14ac:dyDescent="0.25">
      <c r="A23" s="6" t="s">
        <v>2</v>
      </c>
      <c r="B23" s="8"/>
      <c r="C23" s="8"/>
      <c r="D23" s="8"/>
      <c r="E23" s="8"/>
      <c r="F23" s="8">
        <v>24011744.979999997</v>
      </c>
      <c r="G23" s="15">
        <f t="shared" ref="G23:H23" si="1">SUM(G19:G22)</f>
        <v>0</v>
      </c>
      <c r="H23" s="15">
        <f t="shared" si="1"/>
        <v>0</v>
      </c>
      <c r="I23" s="15">
        <f>SUM(I19:I22)</f>
        <v>139967.98000000007</v>
      </c>
      <c r="J23" s="15">
        <f>SUM(J19:J22)</f>
        <v>139967.98000000007</v>
      </c>
      <c r="K23" s="8">
        <v>23871777</v>
      </c>
      <c r="L23" s="5"/>
    </row>
    <row r="24" spans="1:12" ht="19.5" customHeight="1" x14ac:dyDescent="0.25">
      <c r="B24" s="5"/>
      <c r="C24" s="5"/>
      <c r="D24" s="5"/>
      <c r="E24" s="5"/>
    </row>
    <row r="25" spans="1:12" ht="19.5" customHeight="1" x14ac:dyDescent="0.25">
      <c r="B25" s="5"/>
      <c r="C25" s="5"/>
      <c r="D25" s="5"/>
      <c r="E25" s="5"/>
      <c r="J25" s="5"/>
    </row>
    <row r="26" spans="1:12" ht="19.5" customHeight="1" x14ac:dyDescent="0.25">
      <c r="B26" s="5"/>
      <c r="C26" s="5"/>
      <c r="D26" s="5"/>
      <c r="E26" s="5"/>
      <c r="J26" s="5"/>
    </row>
    <row r="27" spans="1:12" ht="19.5" customHeight="1" x14ac:dyDescent="0.25">
      <c r="B27" s="5"/>
      <c r="C27" s="5"/>
      <c r="D27" s="5"/>
      <c r="E27" s="5"/>
      <c r="H27" s="5"/>
      <c r="I27" s="5"/>
    </row>
    <row r="28" spans="1:12" x14ac:dyDescent="0.25">
      <c r="B28" s="5"/>
      <c r="C28" s="5"/>
      <c r="D28" s="5"/>
      <c r="E28" s="5"/>
      <c r="I28" s="5"/>
    </row>
    <row r="29" spans="1:12" x14ac:dyDescent="0.25">
      <c r="B29" s="5"/>
      <c r="C29" s="5"/>
      <c r="D29" s="5"/>
      <c r="E29" s="5"/>
    </row>
    <row r="31" spans="1:12" x14ac:dyDescent="0.25">
      <c r="I31" s="5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Lehen hiruhile._Primer trim.</vt:lpstr>
      <vt:lpstr>Bigar. hiruhile._Segundo trim.</vt:lpstr>
      <vt:lpstr>Hirug. hiruhile_Tercer trim.</vt:lpstr>
      <vt:lpstr>Laugar. hiruhile._Cuarto trim.</vt:lpstr>
      <vt:lpstr>'Bigar. hiruhile._Segundo trim.'!Área_de_impresión</vt:lpstr>
      <vt:lpstr>'Hirug. hiruhile_Tercer trim.'!Área_de_impresión</vt:lpstr>
      <vt:lpstr>'Laugar. hiruhile._Cuarto trim.'!Área_de_impresión</vt:lpstr>
      <vt:lpstr>'Lehen hiruhile._Primer trim.'!Área_de_impresión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CAUNIVEL1_01</dc:creator>
  <cp:lastModifiedBy>Orobengoa San Vicente, Galder</cp:lastModifiedBy>
  <cp:lastPrinted>2021-01-07T08:30:34Z</cp:lastPrinted>
  <dcterms:created xsi:type="dcterms:W3CDTF">2000-02-02T07:32:50Z</dcterms:created>
  <dcterms:modified xsi:type="dcterms:W3CDTF">2023-02-07T09:36:23Z</dcterms:modified>
</cp:coreProperties>
</file>