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L:\Arabako Gobernu Irekia\01. ARABA IREKIA\03 - Informacion economica presupuestaria\Abalak\"/>
    </mc:Choice>
  </mc:AlternateContent>
  <xr:revisionPtr revIDLastSave="0" documentId="13_ncr:1_{FBFC7EAB-1914-41A4-95EF-3556D7401D5A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Lehen hiruhile._Primer trim." sheetId="1" r:id="rId1"/>
    <sheet name="Bigar. hiruhile._Segundo trim." sheetId="2" r:id="rId2"/>
    <sheet name="Hirug. hiruhile_Tercer trim." sheetId="3" r:id="rId3"/>
    <sheet name="Laugar. hiruhile._Cuarto trim." sheetId="5" r:id="rId4"/>
  </sheets>
  <definedNames>
    <definedName name="_xlnm.Print_Area" localSheetId="1">'Bigar. hiruhile._Segundo trim.'!$A$2:$K$22</definedName>
    <definedName name="_xlnm.Print_Area" localSheetId="2">'Hirug. hiruhile_Tercer trim.'!$A$2:$K$22</definedName>
    <definedName name="_xlnm.Print_Area" localSheetId="3">'Laugar. hiruhile._Cuarto trim.'!$A$2:$K$22</definedName>
    <definedName name="_xlnm.Print_Area" localSheetId="0">'Lehen hiruhile._Primer trim.'!$A$2:$K$22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5" l="1"/>
  <c r="K19" i="3" l="1"/>
  <c r="K19" i="2" l="1"/>
  <c r="K19" i="1" l="1"/>
  <c r="J19" i="1"/>
  <c r="J20" i="5" l="1"/>
  <c r="K20" i="5"/>
  <c r="K22" i="5" s="1"/>
  <c r="J21" i="5"/>
  <c r="F22" i="5"/>
  <c r="G22" i="5"/>
  <c r="H22" i="5"/>
  <c r="J20" i="3"/>
  <c r="K20" i="3"/>
  <c r="K22" i="3" s="1"/>
  <c r="J21" i="3"/>
  <c r="F22" i="3"/>
  <c r="G22" i="3"/>
  <c r="H22" i="3"/>
  <c r="I22" i="5" l="1"/>
  <c r="I22" i="3"/>
  <c r="J22" i="3"/>
  <c r="J22" i="5"/>
  <c r="H22" i="2"/>
  <c r="G22" i="2"/>
  <c r="F22" i="2"/>
  <c r="J21" i="2"/>
  <c r="K20" i="2"/>
  <c r="K22" i="2" s="1"/>
  <c r="J20" i="2"/>
  <c r="J19" i="2"/>
  <c r="J22" i="2" s="1"/>
  <c r="I22" i="2" l="1"/>
  <c r="K22" i="1" l="1"/>
  <c r="F22" i="1" l="1"/>
  <c r="I22" i="1" l="1"/>
  <c r="J21" i="1" l="1"/>
  <c r="J20" i="1"/>
  <c r="J22" i="1" l="1"/>
  <c r="G22" i="1"/>
  <c r="H22" i="1"/>
</calcChain>
</file>

<file path=xl/sharedStrings.xml><?xml version="1.0" encoding="utf-8"?>
<sst xmlns="http://schemas.openxmlformats.org/spreadsheetml/2006/main" count="92" uniqueCount="29">
  <si>
    <t>ENDEUDAM.</t>
  </si>
  <si>
    <t>VÍAS DE ÁLAVA S.A.</t>
  </si>
  <si>
    <t>TOTAL AVALADO</t>
  </si>
  <si>
    <t>A-01103118</t>
  </si>
  <si>
    <t>A-01361237</t>
  </si>
  <si>
    <t>ÁLAVA AGENCIA DE DESARROLLO S.A.</t>
  </si>
  <si>
    <r>
      <t xml:space="preserve">ABALDUNAREN IZENA/
</t>
    </r>
    <r>
      <rPr>
        <sz val="11"/>
        <rFont val="Times New Roman"/>
        <family val="1"/>
      </rPr>
      <t>NOMBRE DEL AVALADO</t>
    </r>
  </si>
  <si>
    <r>
      <t xml:space="preserve">IFZ/
</t>
    </r>
    <r>
      <rPr>
        <sz val="11"/>
        <rFont val="Times New Roman"/>
        <family val="1"/>
      </rPr>
      <t>NIF</t>
    </r>
  </si>
  <si>
    <r>
      <rPr>
        <b/>
        <sz val="11"/>
        <rFont val="Times New Roman"/>
        <family val="1"/>
      </rPr>
      <t>EMAKIDA DATA/</t>
    </r>
    <r>
      <rPr>
        <sz val="11"/>
        <rFont val="Times New Roman"/>
        <family val="1"/>
      </rPr>
      <t xml:space="preserve">
FECHA CONCESIÓN 
</t>
    </r>
  </si>
  <si>
    <r>
      <t xml:space="preserve"> </t>
    </r>
    <r>
      <rPr>
        <b/>
        <sz val="11"/>
        <rFont val="Times New Roman"/>
        <family val="1"/>
      </rPr>
      <t>EPEMUGA</t>
    </r>
    <r>
      <rPr>
        <sz val="11"/>
        <rFont val="Times New Roman"/>
        <family val="1"/>
      </rPr>
      <t xml:space="preserve">/
 VENCIMIENTO 
</t>
    </r>
  </si>
  <si>
    <r>
      <rPr>
        <b/>
        <sz val="11"/>
        <rFont val="Times New Roman"/>
        <family val="1"/>
      </rPr>
      <t>HELBURUA/</t>
    </r>
    <r>
      <rPr>
        <sz val="11"/>
        <rFont val="Times New Roman"/>
        <family val="1"/>
      </rPr>
      <t xml:space="preserve">
FINALIDAD</t>
    </r>
  </si>
  <si>
    <r>
      <rPr>
        <b/>
        <sz val="11"/>
        <rFont val="Times New Roman"/>
        <family val="1"/>
      </rPr>
      <t>EMANDAKOAK/</t>
    </r>
    <r>
      <rPr>
        <sz val="11"/>
        <rFont val="Times New Roman"/>
        <family val="1"/>
      </rPr>
      <t xml:space="preserve">
CONCEDIDOS </t>
    </r>
  </si>
  <si>
    <r>
      <rPr>
        <b/>
        <sz val="11"/>
        <rFont val="Times New Roman"/>
        <family val="1"/>
      </rPr>
      <t xml:space="preserve">BETEARAZPENAGATIK
EZEZTATUAK/
</t>
    </r>
    <r>
      <rPr>
        <sz val="11"/>
        <rFont val="Times New Roman"/>
        <family val="1"/>
      </rPr>
      <t xml:space="preserve">CANCELADOS
 POR EJECUCIÓN </t>
    </r>
  </si>
  <si>
    <r>
      <rPr>
        <b/>
        <sz val="11"/>
        <rFont val="Times New Roman"/>
        <family val="1"/>
      </rPr>
      <t xml:space="preserve">
BESTE ARRAZOI 
BATZUENGATIK
EZEZTATUAK/
</t>
    </r>
    <r>
      <rPr>
        <sz val="11"/>
        <rFont val="Times New Roman"/>
        <family val="1"/>
      </rPr>
      <t xml:space="preserve">CANCELADOS
 POR OTRAS CAUSAS
</t>
    </r>
  </si>
  <si>
    <r>
      <rPr>
        <b/>
        <sz val="11"/>
        <rFont val="Times New Roman"/>
        <family val="1"/>
      </rPr>
      <t xml:space="preserve">EZEZTATUAK, 
GUZTIRA/
</t>
    </r>
    <r>
      <rPr>
        <sz val="11"/>
        <rFont val="Times New Roman"/>
        <family val="1"/>
      </rPr>
      <t xml:space="preserve">TOTAL  
CANCELADOS
</t>
    </r>
  </si>
  <si>
    <r>
      <t>ARABAKO FORU ALDUNDIAK EMANDAKO ABALAK/</t>
    </r>
    <r>
      <rPr>
        <sz val="16"/>
        <rFont val="Times New Roman"/>
        <family val="1"/>
      </rPr>
      <t>AVALES CONCEDIDOS POR LA DIPUTACIÓN FORAL DE ÁLAVA - 2023</t>
    </r>
  </si>
  <si>
    <r>
      <rPr>
        <b/>
        <sz val="11"/>
        <rFont val="Times New Roman"/>
        <family val="1"/>
      </rPr>
      <t>GUZTIRA 2023/01/01ean</t>
    </r>
    <r>
      <rPr>
        <sz val="11"/>
        <rFont val="Times New Roman"/>
        <family val="1"/>
      </rPr>
      <t xml:space="preserve">
TOTAL A 01/01/2023
</t>
    </r>
  </si>
  <si>
    <r>
      <t>TXOSTENAREN ALDIA: 2023/01/01etik 2023/03/31ra</t>
    </r>
    <r>
      <rPr>
        <sz val="9"/>
        <rFont val="Times New Roman"/>
        <family val="1"/>
      </rPr>
      <t>/   
  PERIODO DEL INFORME: del 01/01/2023 al 31/03/2023</t>
    </r>
  </si>
  <si>
    <r>
      <rPr>
        <b/>
        <sz val="11"/>
        <rFont val="Times New Roman"/>
        <family val="1"/>
      </rPr>
      <t>GUZTIRA 2023/04/01ean</t>
    </r>
    <r>
      <rPr>
        <sz val="11"/>
        <rFont val="Times New Roman"/>
        <family val="1"/>
      </rPr>
      <t xml:space="preserve">
TOTAL A 01/04/2023
</t>
    </r>
  </si>
  <si>
    <r>
      <t>TXOSTENAREN ALDIA: 2023/01/04etik 2023/06/30ra</t>
    </r>
    <r>
      <rPr>
        <sz val="9"/>
        <rFont val="Times New Roman"/>
        <family val="1"/>
      </rPr>
      <t>/   
  PERIODO DEL INFORME: del 01/04/2023 al 30/06/2023</t>
    </r>
  </si>
  <si>
    <r>
      <rPr>
        <b/>
        <sz val="11"/>
        <rFont val="Times New Roman"/>
        <family val="1"/>
      </rPr>
      <t>GUZTIRA 2023/03/31an</t>
    </r>
    <r>
      <rPr>
        <sz val="11"/>
        <rFont val="Times New Roman"/>
        <family val="1"/>
      </rPr>
      <t xml:space="preserve">
TOTAL A 31/03/2023
</t>
    </r>
  </si>
  <si>
    <r>
      <rPr>
        <b/>
        <sz val="11"/>
        <rFont val="Times New Roman"/>
        <family val="1"/>
      </rPr>
      <t>GUZTIRA 2023/06/30an</t>
    </r>
    <r>
      <rPr>
        <sz val="11"/>
        <rFont val="Times New Roman"/>
        <family val="1"/>
      </rPr>
      <t xml:space="preserve">
TOTAL A 30/06/2023
</t>
    </r>
  </si>
  <si>
    <r>
      <rPr>
        <b/>
        <sz val="11"/>
        <rFont val="Times New Roman"/>
        <family val="1"/>
      </rPr>
      <t>GUZTIRA 2023/07/01ean</t>
    </r>
    <r>
      <rPr>
        <sz val="11"/>
        <rFont val="Times New Roman"/>
        <family val="1"/>
      </rPr>
      <t xml:space="preserve">
TOTAL A 01/07/2023
</t>
    </r>
  </si>
  <si>
    <r>
      <t>TXOSTENAREN ALDIA: 2023/01/07etik 2023/09/30era</t>
    </r>
    <r>
      <rPr>
        <sz val="9"/>
        <rFont val="Times New Roman"/>
        <family val="1"/>
      </rPr>
      <t>/   
  PERIODO DEL INFORME: del 01/07/2023 al 30/09/2023</t>
    </r>
  </si>
  <si>
    <r>
      <rPr>
        <b/>
        <sz val="11"/>
        <rFont val="Times New Roman"/>
        <family val="1"/>
      </rPr>
      <t>GUZTIRA 2023/09/30an</t>
    </r>
    <r>
      <rPr>
        <sz val="11"/>
        <rFont val="Times New Roman"/>
        <family val="1"/>
      </rPr>
      <t xml:space="preserve">
TOTAL A 30/09/2023
</t>
    </r>
  </si>
  <si>
    <t>TXOSTENAREN ALDIA: 2023/10/01tik 2023/12/31ra/   
 PERIODO DEL INFORME: del 01/10/2023 al 31/12/2023</t>
  </si>
  <si>
    <r>
      <rPr>
        <b/>
        <sz val="11"/>
        <rFont val="Times New Roman"/>
        <family val="1"/>
      </rPr>
      <t>GUZTIRA 2023/10/01ean</t>
    </r>
    <r>
      <rPr>
        <sz val="11"/>
        <rFont val="Times New Roman"/>
        <family val="1"/>
      </rPr>
      <t xml:space="preserve">
TOTAL A 01/10/2023
</t>
    </r>
  </si>
  <si>
    <r>
      <rPr>
        <b/>
        <sz val="11"/>
        <rFont val="Times New Roman"/>
        <family val="1"/>
      </rPr>
      <t>GUZTIRA 2023/12/31an</t>
    </r>
    <r>
      <rPr>
        <sz val="11"/>
        <rFont val="Times New Roman"/>
        <family val="1"/>
      </rPr>
      <t xml:space="preserve">
TOTAL A 31/12/2023
</t>
    </r>
  </si>
  <si>
    <t>ZORPETZEA/
ENDEUDAM.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</si>
</sst>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4" fontId="2" fillId="2" borderId="6" xfId="0" applyNumberFormat="1" applyFont="1" applyFill="1" applyBorder="1"/>
    <xf numFmtId="0" fontId="3" fillId="0" borderId="0" xfId="0" applyFont="1" applyAlignment="1">
      <alignment horizontal="right"/>
    </xf>
    <xf numFmtId="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4" fontId="1" fillId="3" borderId="2" xfId="0" applyNumberFormat="1" applyFont="1" applyFill="1" applyBorder="1"/>
    <xf numFmtId="4" fontId="2" fillId="3" borderId="6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" fontId="1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25730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64795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4" y="465667"/>
          <a:ext cx="217105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1FCABD53-016E-498F-9CD7-E22B7FF32D7E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A2D5996F-7FB9-48A0-A9CF-036498F8F3AF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518F13F-BEF4-41B9-AD0D-73B3404C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A75E3E15-F5C5-4406-8770-23A88241EB1E}"/>
            </a:ext>
          </a:extLst>
        </xdr:cNvPr>
        <xdr:cNvSpPr>
          <a:spLocks noChangeArrowheads="1"/>
        </xdr:cNvSpPr>
      </xdr:nvSpPr>
      <xdr:spPr bwMode="auto">
        <a:xfrm>
          <a:off x="0" y="1781175"/>
          <a:ext cx="8382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32BDED69-B1EE-4E10-A97A-FFCBB7829B3D}"/>
            </a:ext>
          </a:extLst>
        </xdr:cNvPr>
        <xdr:cNvSpPr txBox="1">
          <a:spLocks noChangeArrowheads="1"/>
        </xdr:cNvSpPr>
      </xdr:nvSpPr>
      <xdr:spPr bwMode="auto">
        <a:xfrm>
          <a:off x="4914900" y="323850"/>
          <a:ext cx="1181100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970C98FC-BC1F-44DE-952E-4ECDB738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1767" y="408517"/>
          <a:ext cx="1434454" cy="626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32796B40-2C7A-4781-AD2E-42C075CD1B42}"/>
            </a:ext>
          </a:extLst>
        </xdr:cNvPr>
        <xdr:cNvSpPr>
          <a:spLocks noChangeArrowheads="1"/>
        </xdr:cNvSpPr>
      </xdr:nvSpPr>
      <xdr:spPr bwMode="auto">
        <a:xfrm>
          <a:off x="0" y="1781175"/>
          <a:ext cx="8382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5A5D735-8D2E-4077-8BDC-ED266E09DFD7}"/>
            </a:ext>
          </a:extLst>
        </xdr:cNvPr>
        <xdr:cNvSpPr txBox="1">
          <a:spLocks noChangeArrowheads="1"/>
        </xdr:cNvSpPr>
      </xdr:nvSpPr>
      <xdr:spPr bwMode="auto">
        <a:xfrm>
          <a:off x="4914900" y="323850"/>
          <a:ext cx="1181100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846765BD-04B1-4EEE-B23F-EE1F944B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1767" y="408517"/>
          <a:ext cx="1434454" cy="626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2:K30"/>
  <sheetViews>
    <sheetView topLeftCell="A12" zoomScale="90" zoomScaleNormal="90" workbookViewId="0">
      <selection activeCell="K19" sqref="K19:K21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15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K14" s="9"/>
    </row>
    <row r="15" spans="1:11" ht="42.75" customHeight="1" x14ac:dyDescent="0.25">
      <c r="G15" s="35" t="s">
        <v>17</v>
      </c>
      <c r="H15" s="36"/>
      <c r="I15" s="36"/>
      <c r="J15" s="36"/>
    </row>
    <row r="16" spans="1:11" s="12" customFormat="1" ht="27" customHeight="1" x14ac:dyDescent="0.2">
      <c r="A16" s="17" t="s">
        <v>6</v>
      </c>
      <c r="B16" s="17" t="s">
        <v>7</v>
      </c>
      <c r="C16" s="20" t="s">
        <v>8</v>
      </c>
      <c r="D16" s="20" t="s">
        <v>9</v>
      </c>
      <c r="E16" s="20" t="s">
        <v>10</v>
      </c>
      <c r="F16" s="20" t="s">
        <v>16</v>
      </c>
      <c r="G16" s="27" t="s">
        <v>11</v>
      </c>
      <c r="H16" s="27" t="s">
        <v>12</v>
      </c>
      <c r="I16" s="30" t="s">
        <v>13</v>
      </c>
      <c r="J16" s="27" t="s">
        <v>14</v>
      </c>
      <c r="K16" s="20" t="s">
        <v>20</v>
      </c>
    </row>
    <row r="17" spans="1:11" s="12" customFormat="1" ht="27" customHeight="1" x14ac:dyDescent="0.2">
      <c r="A17" s="18"/>
      <c r="B17" s="18"/>
      <c r="C17" s="21"/>
      <c r="D17" s="23"/>
      <c r="E17" s="23"/>
      <c r="F17" s="25"/>
      <c r="G17" s="28"/>
      <c r="H17" s="28"/>
      <c r="I17" s="31"/>
      <c r="J17" s="33"/>
      <c r="K17" s="25"/>
    </row>
    <row r="18" spans="1:11" s="12" customFormat="1" ht="27" customHeight="1" x14ac:dyDescent="0.2">
      <c r="A18" s="19"/>
      <c r="B18" s="19"/>
      <c r="C18" s="22"/>
      <c r="D18" s="24"/>
      <c r="E18" s="24"/>
      <c r="F18" s="26"/>
      <c r="G18" s="29"/>
      <c r="H18" s="29"/>
      <c r="I18" s="32"/>
      <c r="J18" s="34"/>
      <c r="K18" s="26"/>
    </row>
    <row r="19" spans="1:11" ht="29.25" customHeight="1" x14ac:dyDescent="0.25">
      <c r="A19" s="2" t="s">
        <v>5</v>
      </c>
      <c r="B19" s="10" t="s">
        <v>3</v>
      </c>
      <c r="C19" s="11">
        <v>42132</v>
      </c>
      <c r="D19" s="11">
        <v>46515</v>
      </c>
      <c r="E19" s="38" t="s">
        <v>28</v>
      </c>
      <c r="F19" s="4">
        <v>1829272.115555553</v>
      </c>
      <c r="G19" s="14">
        <v>0</v>
      </c>
      <c r="H19" s="14">
        <v>0</v>
      </c>
      <c r="I19" s="14">
        <v>101626.22444444709</v>
      </c>
      <c r="J19" s="14">
        <f>I19+H19</f>
        <v>101626.22444444709</v>
      </c>
      <c r="K19" s="4">
        <f>F19-J19+0.01</f>
        <v>1727645.9011111059</v>
      </c>
    </row>
    <row r="20" spans="1:11" ht="29.25" customHeight="1" x14ac:dyDescent="0.25">
      <c r="A20" s="2" t="s">
        <v>1</v>
      </c>
      <c r="B20" s="10" t="s">
        <v>4</v>
      </c>
      <c r="C20" s="11">
        <v>39561</v>
      </c>
      <c r="D20" s="11">
        <v>48487</v>
      </c>
      <c r="E20" s="38" t="s">
        <v>28</v>
      </c>
      <c r="F20" s="3">
        <v>12000000</v>
      </c>
      <c r="G20" s="14">
        <v>0</v>
      </c>
      <c r="H20" s="14">
        <v>0</v>
      </c>
      <c r="I20" s="14">
        <v>0</v>
      </c>
      <c r="J20" s="14">
        <f t="shared" ref="J20:J21" si="0">+I20</f>
        <v>0</v>
      </c>
      <c r="K20" s="4">
        <v>12000000</v>
      </c>
    </row>
    <row r="21" spans="1:11" ht="29.25" customHeight="1" x14ac:dyDescent="0.25">
      <c r="A21" s="2" t="s">
        <v>1</v>
      </c>
      <c r="B21" s="10" t="s">
        <v>4</v>
      </c>
      <c r="C21" s="11">
        <v>40540</v>
      </c>
      <c r="D21" s="11">
        <v>48941</v>
      </c>
      <c r="E21" s="38" t="s">
        <v>28</v>
      </c>
      <c r="F21" s="3">
        <v>9636000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9636000</v>
      </c>
    </row>
    <row r="22" spans="1:11" s="13" customFormat="1" ht="31.5" customHeight="1" x14ac:dyDescent="0.25">
      <c r="A22" s="6" t="s">
        <v>2</v>
      </c>
      <c r="B22" s="8"/>
      <c r="C22" s="8"/>
      <c r="D22" s="8"/>
      <c r="E22" s="8"/>
      <c r="F22" s="8">
        <f>SUM(F19:F21)</f>
        <v>23465272.115555555</v>
      </c>
      <c r="G22" s="15">
        <f t="shared" ref="G22:H22" si="1">SUM(G19:G21)</f>
        <v>0</v>
      </c>
      <c r="H22" s="15">
        <f t="shared" si="1"/>
        <v>0</v>
      </c>
      <c r="I22" s="15">
        <f>SUM(I19:I21)</f>
        <v>101626.22444444709</v>
      </c>
      <c r="J22" s="15">
        <f>SUM(J19:J21)</f>
        <v>101626.22444444709</v>
      </c>
      <c r="K22" s="8">
        <f>SUM(K19:K21)</f>
        <v>23363645.901111104</v>
      </c>
    </row>
    <row r="23" spans="1:11" ht="19.5" customHeight="1" x14ac:dyDescent="0.25">
      <c r="B23" s="5"/>
      <c r="C23" s="5"/>
      <c r="D23" s="5"/>
      <c r="E23" s="5"/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  <c r="H26" s="5"/>
      <c r="I26" s="5"/>
    </row>
    <row r="27" spans="1:11" x14ac:dyDescent="0.25">
      <c r="B27" s="5"/>
      <c r="C27" s="5"/>
      <c r="D27" s="5"/>
      <c r="E27" s="5"/>
      <c r="I27" s="5"/>
    </row>
    <row r="28" spans="1:11" x14ac:dyDescent="0.25">
      <c r="B28" s="5"/>
      <c r="C28" s="5"/>
      <c r="D28" s="5"/>
      <c r="E28" s="5"/>
    </row>
    <row r="30" spans="1:11" x14ac:dyDescent="0.25">
      <c r="I30" s="5"/>
    </row>
  </sheetData>
  <mergeCells count="13"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G15:J15"/>
    <mergeCell ref="K16:K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4A3B-E33E-45F9-9ECD-DD13E269451F}">
  <dimension ref="A12:K30"/>
  <sheetViews>
    <sheetView topLeftCell="A12" zoomScale="90" zoomScaleNormal="90" workbookViewId="0">
      <selection activeCell="I19" sqref="I19:J19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15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K14" s="9"/>
    </row>
    <row r="15" spans="1:11" ht="40.5" customHeight="1" x14ac:dyDescent="0.25">
      <c r="G15" s="35" t="s">
        <v>19</v>
      </c>
      <c r="H15" s="36"/>
      <c r="I15" s="36"/>
      <c r="J15" s="36"/>
    </row>
    <row r="16" spans="1:11" s="12" customFormat="1" ht="27" customHeight="1" x14ac:dyDescent="0.2">
      <c r="A16" s="17" t="s">
        <v>6</v>
      </c>
      <c r="B16" s="17" t="s">
        <v>7</v>
      </c>
      <c r="C16" s="20" t="s">
        <v>8</v>
      </c>
      <c r="D16" s="20" t="s">
        <v>9</v>
      </c>
      <c r="E16" s="20" t="s">
        <v>10</v>
      </c>
      <c r="F16" s="20" t="s">
        <v>18</v>
      </c>
      <c r="G16" s="27" t="s">
        <v>11</v>
      </c>
      <c r="H16" s="27" t="s">
        <v>12</v>
      </c>
      <c r="I16" s="30" t="s">
        <v>13</v>
      </c>
      <c r="J16" s="27" t="s">
        <v>14</v>
      </c>
      <c r="K16" s="20" t="s">
        <v>21</v>
      </c>
    </row>
    <row r="17" spans="1:11" s="12" customFormat="1" ht="27" customHeight="1" x14ac:dyDescent="0.2">
      <c r="A17" s="18"/>
      <c r="B17" s="18"/>
      <c r="C17" s="21"/>
      <c r="D17" s="23"/>
      <c r="E17" s="23"/>
      <c r="F17" s="25"/>
      <c r="G17" s="28"/>
      <c r="H17" s="28"/>
      <c r="I17" s="31"/>
      <c r="J17" s="33"/>
      <c r="K17" s="25"/>
    </row>
    <row r="18" spans="1:11" s="12" customFormat="1" ht="27" customHeight="1" x14ac:dyDescent="0.2">
      <c r="A18" s="19"/>
      <c r="B18" s="19"/>
      <c r="C18" s="22"/>
      <c r="D18" s="24"/>
      <c r="E18" s="24"/>
      <c r="F18" s="26"/>
      <c r="G18" s="29"/>
      <c r="H18" s="29"/>
      <c r="I18" s="32"/>
      <c r="J18" s="34"/>
      <c r="K18" s="26"/>
    </row>
    <row r="19" spans="1:11" ht="29.25" customHeight="1" x14ac:dyDescent="0.25">
      <c r="A19" s="2" t="s">
        <v>5</v>
      </c>
      <c r="B19" s="10" t="s">
        <v>3</v>
      </c>
      <c r="C19" s="11">
        <v>42132</v>
      </c>
      <c r="D19" s="11">
        <v>46515</v>
      </c>
      <c r="E19" s="3" t="s">
        <v>0</v>
      </c>
      <c r="F19" s="4">
        <v>1727645.9011111059</v>
      </c>
      <c r="G19" s="14">
        <v>0</v>
      </c>
      <c r="H19" s="14">
        <v>0</v>
      </c>
      <c r="I19" s="14">
        <v>101626.22</v>
      </c>
      <c r="J19" s="14">
        <f>+I19+H19</f>
        <v>101626.22</v>
      </c>
      <c r="K19" s="4">
        <f>F19-J19</f>
        <v>1626019.681111106</v>
      </c>
    </row>
    <row r="20" spans="1:11" ht="29.25" customHeight="1" x14ac:dyDescent="0.25">
      <c r="A20" s="2" t="s">
        <v>1</v>
      </c>
      <c r="B20" s="10" t="s">
        <v>4</v>
      </c>
      <c r="C20" s="11">
        <v>39561</v>
      </c>
      <c r="D20" s="11">
        <v>48487</v>
      </c>
      <c r="E20" s="3" t="s">
        <v>0</v>
      </c>
      <c r="F20" s="3">
        <v>12000000</v>
      </c>
      <c r="G20" s="14">
        <v>0</v>
      </c>
      <c r="H20" s="14">
        <v>0</v>
      </c>
      <c r="I20" s="14">
        <v>0</v>
      </c>
      <c r="J20" s="14">
        <f t="shared" ref="J20:J21" si="0">+I20</f>
        <v>0</v>
      </c>
      <c r="K20" s="4">
        <f>+F20</f>
        <v>12000000</v>
      </c>
    </row>
    <row r="21" spans="1:11" ht="29.25" customHeight="1" x14ac:dyDescent="0.25">
      <c r="A21" s="2" t="s">
        <v>1</v>
      </c>
      <c r="B21" s="10" t="s">
        <v>4</v>
      </c>
      <c r="C21" s="11">
        <v>40540</v>
      </c>
      <c r="D21" s="11">
        <v>48941</v>
      </c>
      <c r="E21" s="3" t="s">
        <v>0</v>
      </c>
      <c r="F21" s="3">
        <v>9636000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9636000</v>
      </c>
    </row>
    <row r="22" spans="1:11" s="13" customFormat="1" ht="31.5" customHeight="1" x14ac:dyDescent="0.25">
      <c r="A22" s="6" t="s">
        <v>2</v>
      </c>
      <c r="B22" s="8"/>
      <c r="C22" s="8"/>
      <c r="D22" s="8"/>
      <c r="E22" s="8"/>
      <c r="F22" s="8">
        <f>SUM(F19:F21)</f>
        <v>23363645.901111104</v>
      </c>
      <c r="G22" s="15">
        <f t="shared" ref="G22:H22" si="1">SUM(G19:G21)</f>
        <v>0</v>
      </c>
      <c r="H22" s="15">
        <f t="shared" si="1"/>
        <v>0</v>
      </c>
      <c r="I22" s="15">
        <f>SUM(I19:I21)</f>
        <v>101626.22</v>
      </c>
      <c r="J22" s="15">
        <f>SUM(J19:J21)</f>
        <v>101626.22</v>
      </c>
      <c r="K22" s="8">
        <f>SUM(K19:K21)</f>
        <v>23262019.681111105</v>
      </c>
    </row>
    <row r="23" spans="1:11" ht="19.5" customHeight="1" x14ac:dyDescent="0.25">
      <c r="B23" s="5"/>
      <c r="C23" s="5"/>
      <c r="D23" s="5"/>
      <c r="E23" s="5"/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  <c r="H26" s="5"/>
      <c r="I26" s="5"/>
    </row>
    <row r="27" spans="1:11" x14ac:dyDescent="0.25">
      <c r="B27" s="5"/>
      <c r="C27" s="5"/>
      <c r="D27" s="5"/>
      <c r="E27" s="5"/>
      <c r="I27" s="5"/>
    </row>
    <row r="28" spans="1:11" x14ac:dyDescent="0.25">
      <c r="B28" s="5"/>
      <c r="C28" s="5"/>
      <c r="D28" s="5"/>
      <c r="E28" s="5"/>
    </row>
    <row r="30" spans="1:11" x14ac:dyDescent="0.25">
      <c r="I30" s="5"/>
    </row>
  </sheetData>
  <mergeCells count="13">
    <mergeCell ref="J16:J18"/>
    <mergeCell ref="G15:J15"/>
    <mergeCell ref="K16:K18"/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732D-02FF-47FF-9C53-4F6533556F95}">
  <dimension ref="A12:K30"/>
  <sheetViews>
    <sheetView topLeftCell="A13" zoomScale="90" zoomScaleNormal="90" workbookViewId="0">
      <selection activeCell="I19" sqref="I19:J19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15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K14" s="9"/>
    </row>
    <row r="15" spans="1:11" ht="53.25" customHeight="1" x14ac:dyDescent="0.25">
      <c r="G15" s="35" t="s">
        <v>23</v>
      </c>
      <c r="H15" s="36"/>
      <c r="I15" s="36"/>
      <c r="J15" s="36"/>
    </row>
    <row r="16" spans="1:11" s="12" customFormat="1" ht="27" customHeight="1" x14ac:dyDescent="0.2">
      <c r="A16" s="17" t="s">
        <v>6</v>
      </c>
      <c r="B16" s="17" t="s">
        <v>7</v>
      </c>
      <c r="C16" s="20" t="s">
        <v>8</v>
      </c>
      <c r="D16" s="20" t="s">
        <v>9</v>
      </c>
      <c r="E16" s="20" t="s">
        <v>10</v>
      </c>
      <c r="F16" s="20" t="s">
        <v>22</v>
      </c>
      <c r="G16" s="27" t="s">
        <v>11</v>
      </c>
      <c r="H16" s="27" t="s">
        <v>12</v>
      </c>
      <c r="I16" s="30" t="s">
        <v>13</v>
      </c>
      <c r="J16" s="27" t="s">
        <v>14</v>
      </c>
      <c r="K16" s="20" t="s">
        <v>24</v>
      </c>
    </row>
    <row r="17" spans="1:11" s="12" customFormat="1" ht="27" customHeight="1" x14ac:dyDescent="0.2">
      <c r="A17" s="18"/>
      <c r="B17" s="18"/>
      <c r="C17" s="21"/>
      <c r="D17" s="23"/>
      <c r="E17" s="23"/>
      <c r="F17" s="25"/>
      <c r="G17" s="28"/>
      <c r="H17" s="28"/>
      <c r="I17" s="31"/>
      <c r="J17" s="33"/>
      <c r="K17" s="25"/>
    </row>
    <row r="18" spans="1:11" s="12" customFormat="1" ht="27" customHeight="1" x14ac:dyDescent="0.2">
      <c r="A18" s="19"/>
      <c r="B18" s="19"/>
      <c r="C18" s="22"/>
      <c r="D18" s="24"/>
      <c r="E18" s="24"/>
      <c r="F18" s="26"/>
      <c r="G18" s="29"/>
      <c r="H18" s="29"/>
      <c r="I18" s="32"/>
      <c r="J18" s="34"/>
      <c r="K18" s="26"/>
    </row>
    <row r="19" spans="1:11" ht="29.25" customHeight="1" x14ac:dyDescent="0.25">
      <c r="A19" s="2" t="s">
        <v>5</v>
      </c>
      <c r="B19" s="10" t="s">
        <v>3</v>
      </c>
      <c r="C19" s="11">
        <v>42132</v>
      </c>
      <c r="D19" s="11">
        <v>46515</v>
      </c>
      <c r="E19" s="3" t="s">
        <v>0</v>
      </c>
      <c r="F19" s="4">
        <v>1626019.681111106</v>
      </c>
      <c r="G19" s="14">
        <v>0</v>
      </c>
      <c r="H19" s="14">
        <v>0</v>
      </c>
      <c r="I19" s="14">
        <v>101626.22</v>
      </c>
      <c r="J19" s="14">
        <v>101626.22</v>
      </c>
      <c r="K19" s="4">
        <f>F19-J19</f>
        <v>1524393.461111106</v>
      </c>
    </row>
    <row r="20" spans="1:11" ht="29.25" customHeight="1" x14ac:dyDescent="0.25">
      <c r="A20" s="2" t="s">
        <v>1</v>
      </c>
      <c r="B20" s="10" t="s">
        <v>4</v>
      </c>
      <c r="C20" s="11">
        <v>39561</v>
      </c>
      <c r="D20" s="11">
        <v>48487</v>
      </c>
      <c r="E20" s="3" t="s">
        <v>0</v>
      </c>
      <c r="F20" s="3">
        <v>12000000</v>
      </c>
      <c r="G20" s="14">
        <v>0</v>
      </c>
      <c r="H20" s="14">
        <v>0</v>
      </c>
      <c r="I20" s="14">
        <v>0</v>
      </c>
      <c r="J20" s="14">
        <f>+I20</f>
        <v>0</v>
      </c>
      <c r="K20" s="4">
        <f>+F20</f>
        <v>12000000</v>
      </c>
    </row>
    <row r="21" spans="1:11" ht="29.25" customHeight="1" x14ac:dyDescent="0.25">
      <c r="A21" s="2" t="s">
        <v>1</v>
      </c>
      <c r="B21" s="10" t="s">
        <v>4</v>
      </c>
      <c r="C21" s="11">
        <v>40540</v>
      </c>
      <c r="D21" s="11">
        <v>48941</v>
      </c>
      <c r="E21" s="3" t="s">
        <v>0</v>
      </c>
      <c r="F21" s="3">
        <v>9636000</v>
      </c>
      <c r="G21" s="14">
        <v>0</v>
      </c>
      <c r="H21" s="14">
        <v>0</v>
      </c>
      <c r="I21" s="14">
        <v>0</v>
      </c>
      <c r="J21" s="14">
        <f>+I21</f>
        <v>0</v>
      </c>
      <c r="K21" s="4">
        <v>9636000</v>
      </c>
    </row>
    <row r="22" spans="1:11" s="13" customFormat="1" ht="31.5" customHeight="1" x14ac:dyDescent="0.25">
      <c r="A22" s="6" t="s">
        <v>2</v>
      </c>
      <c r="B22" s="8"/>
      <c r="C22" s="8"/>
      <c r="D22" s="8"/>
      <c r="E22" s="8"/>
      <c r="F22" s="8">
        <f t="shared" ref="F22:K22" si="0">SUM(F19:F21)</f>
        <v>23262019.681111105</v>
      </c>
      <c r="G22" s="15">
        <f t="shared" si="0"/>
        <v>0</v>
      </c>
      <c r="H22" s="15">
        <f t="shared" si="0"/>
        <v>0</v>
      </c>
      <c r="I22" s="15">
        <f t="shared" si="0"/>
        <v>101626.22</v>
      </c>
      <c r="J22" s="15">
        <f t="shared" si="0"/>
        <v>101626.22</v>
      </c>
      <c r="K22" s="8">
        <f t="shared" si="0"/>
        <v>23160393.461111106</v>
      </c>
    </row>
    <row r="23" spans="1:11" ht="19.5" customHeight="1" x14ac:dyDescent="0.25">
      <c r="B23" s="5"/>
      <c r="C23" s="5"/>
      <c r="D23" s="5"/>
      <c r="E23" s="5"/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  <c r="H26" s="5"/>
      <c r="I26" s="5"/>
    </row>
    <row r="27" spans="1:11" x14ac:dyDescent="0.25">
      <c r="B27" s="5"/>
      <c r="C27" s="5"/>
      <c r="D27" s="5"/>
      <c r="E27" s="5"/>
      <c r="I27" s="5"/>
    </row>
    <row r="28" spans="1:11" x14ac:dyDescent="0.25">
      <c r="B28" s="5"/>
      <c r="C28" s="5"/>
      <c r="D28" s="5"/>
      <c r="E28" s="5"/>
    </row>
    <row r="30" spans="1:11" x14ac:dyDescent="0.25">
      <c r="I30" s="5"/>
    </row>
  </sheetData>
  <mergeCells count="13">
    <mergeCell ref="J16:J18"/>
    <mergeCell ref="G15:J15"/>
    <mergeCell ref="K16:K18"/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B5B6-ECF1-4D08-846F-5D69F7CB0CE5}">
  <dimension ref="A12:K30"/>
  <sheetViews>
    <sheetView tabSelected="1" topLeftCell="A12" zoomScale="90" zoomScaleNormal="90" workbookViewId="0">
      <selection activeCell="K20" sqref="K20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15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K14" s="9"/>
    </row>
    <row r="15" spans="1:11" ht="47.25" customHeight="1" x14ac:dyDescent="0.25">
      <c r="G15" s="37" t="s">
        <v>25</v>
      </c>
      <c r="H15" s="36"/>
      <c r="I15" s="36"/>
      <c r="J15" s="36"/>
    </row>
    <row r="16" spans="1:11" s="12" customFormat="1" ht="27" customHeight="1" x14ac:dyDescent="0.2">
      <c r="A16" s="17" t="s">
        <v>6</v>
      </c>
      <c r="B16" s="17" t="s">
        <v>7</v>
      </c>
      <c r="C16" s="20" t="s">
        <v>8</v>
      </c>
      <c r="D16" s="20" t="s">
        <v>9</v>
      </c>
      <c r="E16" s="20" t="s">
        <v>10</v>
      </c>
      <c r="F16" s="20" t="s">
        <v>26</v>
      </c>
      <c r="G16" s="27" t="s">
        <v>11</v>
      </c>
      <c r="H16" s="27" t="s">
        <v>12</v>
      </c>
      <c r="I16" s="30" t="s">
        <v>13</v>
      </c>
      <c r="J16" s="27" t="s">
        <v>14</v>
      </c>
      <c r="K16" s="20" t="s">
        <v>27</v>
      </c>
    </row>
    <row r="17" spans="1:11" s="12" customFormat="1" ht="27" customHeight="1" x14ac:dyDescent="0.2">
      <c r="A17" s="18"/>
      <c r="B17" s="18"/>
      <c r="C17" s="21"/>
      <c r="D17" s="23"/>
      <c r="E17" s="23"/>
      <c r="F17" s="25"/>
      <c r="G17" s="28"/>
      <c r="H17" s="28"/>
      <c r="I17" s="31"/>
      <c r="J17" s="33"/>
      <c r="K17" s="25"/>
    </row>
    <row r="18" spans="1:11" s="12" customFormat="1" ht="27" customHeight="1" x14ac:dyDescent="0.2">
      <c r="A18" s="19"/>
      <c r="B18" s="19"/>
      <c r="C18" s="22"/>
      <c r="D18" s="24"/>
      <c r="E18" s="24"/>
      <c r="F18" s="26"/>
      <c r="G18" s="29"/>
      <c r="H18" s="29"/>
      <c r="I18" s="32"/>
      <c r="J18" s="34"/>
      <c r="K18" s="26"/>
    </row>
    <row r="19" spans="1:11" ht="29.25" customHeight="1" x14ac:dyDescent="0.25">
      <c r="A19" s="2" t="s">
        <v>5</v>
      </c>
      <c r="B19" s="10" t="s">
        <v>3</v>
      </c>
      <c r="C19" s="11">
        <v>42132</v>
      </c>
      <c r="D19" s="11">
        <v>46515</v>
      </c>
      <c r="E19" s="3" t="s">
        <v>0</v>
      </c>
      <c r="F19" s="4">
        <v>1524393.461111106</v>
      </c>
      <c r="G19" s="14">
        <v>0</v>
      </c>
      <c r="H19" s="14">
        <v>0</v>
      </c>
      <c r="I19" s="14">
        <v>101626.22</v>
      </c>
      <c r="J19" s="14">
        <v>101626.22</v>
      </c>
      <c r="K19" s="4">
        <f>F19-J19</f>
        <v>1422767.241111106</v>
      </c>
    </row>
    <row r="20" spans="1:11" ht="29.25" customHeight="1" x14ac:dyDescent="0.25">
      <c r="A20" s="2" t="s">
        <v>1</v>
      </c>
      <c r="B20" s="10" t="s">
        <v>4</v>
      </c>
      <c r="C20" s="11">
        <v>39561</v>
      </c>
      <c r="D20" s="11">
        <v>48487</v>
      </c>
      <c r="E20" s="3" t="s">
        <v>0</v>
      </c>
      <c r="F20" s="3">
        <v>12000000</v>
      </c>
      <c r="G20" s="14">
        <v>0</v>
      </c>
      <c r="H20" s="14">
        <v>0</v>
      </c>
      <c r="I20" s="14">
        <v>0</v>
      </c>
      <c r="J20" s="14">
        <f>+I20</f>
        <v>0</v>
      </c>
      <c r="K20" s="4">
        <f>+F20</f>
        <v>12000000</v>
      </c>
    </row>
    <row r="21" spans="1:11" ht="29.25" customHeight="1" x14ac:dyDescent="0.25">
      <c r="A21" s="2" t="s">
        <v>1</v>
      </c>
      <c r="B21" s="10" t="s">
        <v>4</v>
      </c>
      <c r="C21" s="11">
        <v>40540</v>
      </c>
      <c r="D21" s="11">
        <v>48941</v>
      </c>
      <c r="E21" s="3" t="s">
        <v>0</v>
      </c>
      <c r="F21" s="3">
        <v>9636000</v>
      </c>
      <c r="G21" s="14">
        <v>0</v>
      </c>
      <c r="H21" s="14">
        <v>0</v>
      </c>
      <c r="I21" s="14">
        <v>0</v>
      </c>
      <c r="J21" s="14">
        <f>+I21</f>
        <v>0</v>
      </c>
      <c r="K21" s="4">
        <v>9636000</v>
      </c>
    </row>
    <row r="22" spans="1:11" s="13" customFormat="1" ht="31.5" customHeight="1" x14ac:dyDescent="0.25">
      <c r="A22" s="6" t="s">
        <v>2</v>
      </c>
      <c r="B22" s="8"/>
      <c r="C22" s="8"/>
      <c r="D22" s="8"/>
      <c r="E22" s="8"/>
      <c r="F22" s="8">
        <f t="shared" ref="F22:K22" si="0">SUM(F19:F21)</f>
        <v>23160393.461111106</v>
      </c>
      <c r="G22" s="15">
        <f t="shared" si="0"/>
        <v>0</v>
      </c>
      <c r="H22" s="15">
        <f t="shared" si="0"/>
        <v>0</v>
      </c>
      <c r="I22" s="15">
        <f t="shared" si="0"/>
        <v>101626.22</v>
      </c>
      <c r="J22" s="15">
        <f t="shared" si="0"/>
        <v>101626.22</v>
      </c>
      <c r="K22" s="8">
        <f t="shared" si="0"/>
        <v>23058767.241111107</v>
      </c>
    </row>
    <row r="23" spans="1:11" ht="19.5" customHeight="1" x14ac:dyDescent="0.25">
      <c r="B23" s="5"/>
      <c r="C23" s="5"/>
      <c r="D23" s="5"/>
      <c r="E23" s="5"/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  <c r="H26" s="5"/>
      <c r="I26" s="5"/>
    </row>
    <row r="27" spans="1:11" x14ac:dyDescent="0.25">
      <c r="B27" s="5"/>
      <c r="C27" s="5"/>
      <c r="D27" s="5"/>
      <c r="E27" s="5"/>
      <c r="I27" s="5"/>
    </row>
    <row r="28" spans="1:11" x14ac:dyDescent="0.25">
      <c r="B28" s="5"/>
      <c r="C28" s="5"/>
      <c r="D28" s="5"/>
      <c r="E28" s="5"/>
    </row>
    <row r="30" spans="1:11" x14ac:dyDescent="0.25">
      <c r="I30" s="5"/>
    </row>
  </sheetData>
  <mergeCells count="13">
    <mergeCell ref="K16:K18"/>
    <mergeCell ref="J16:J18"/>
    <mergeCell ref="G15:J15"/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Lehen hiruhile._Primer trim.</vt:lpstr>
      <vt:lpstr>Bigar. hiruhile._Segundo trim.</vt:lpstr>
      <vt:lpstr>Hirug. hiruhile_Tercer trim.</vt:lpstr>
      <vt:lpstr>Laugar. hiruhile._Cuarto trim.</vt:lpstr>
      <vt:lpstr>'Bigar. hiruhile._Segundo trim.'!Área_de_impresión</vt:lpstr>
      <vt:lpstr>'Hirug. hiruhile_Tercer trim.'!Área_de_impresión</vt:lpstr>
      <vt:lpstr>'Laugar. hiruhile._Cuarto trim.'!Área_de_impresión</vt:lpstr>
      <vt:lpstr>'Lehen hiruhile._Primer trim.'!Área_de_impresión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Arias Lopez de Lacalle, Arrate</cp:lastModifiedBy>
  <cp:lastPrinted>2021-01-07T08:30:34Z</cp:lastPrinted>
  <dcterms:created xsi:type="dcterms:W3CDTF">2000-02-02T07:32:50Z</dcterms:created>
  <dcterms:modified xsi:type="dcterms:W3CDTF">2024-04-30T07:46:34Z</dcterms:modified>
</cp:coreProperties>
</file>